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18-2020 ПРОЕКТ бюджета КМР\Проект бюджета 2018-2020\Пояснительная записка\"/>
    </mc:Choice>
  </mc:AlternateContent>
  <bookViews>
    <workbookView xWindow="480" yWindow="876" windowWidth="20256" windowHeight="11232"/>
  </bookViews>
  <sheets>
    <sheet name="Приложение 2 " sheetId="12" r:id="rId1"/>
  </sheets>
  <definedNames>
    <definedName name="_xlnm.Print_Area" localSheetId="0">'Приложение 2 '!$A$1:$H$19</definedName>
  </definedNames>
  <calcPr calcId="152511"/>
</workbook>
</file>

<file path=xl/calcChain.xml><?xml version="1.0" encoding="utf-8"?>
<calcChain xmlns="http://schemas.openxmlformats.org/spreadsheetml/2006/main">
  <c r="B20" i="12" l="1"/>
  <c r="I20" i="12"/>
  <c r="G20" i="12"/>
  <c r="E20" i="12"/>
  <c r="C20" i="12"/>
  <c r="D20" i="12"/>
  <c r="F20" i="12"/>
  <c r="H20" i="12"/>
  <c r="E5" i="12"/>
  <c r="D18" i="12" l="1"/>
  <c r="E9" i="12" s="1"/>
  <c r="F18" i="12"/>
  <c r="G7" i="12" s="1"/>
  <c r="H18" i="12"/>
  <c r="I9" i="12" s="1"/>
  <c r="G5" i="12" l="1"/>
  <c r="G14" i="12"/>
  <c r="G10" i="12"/>
  <c r="G6" i="12"/>
  <c r="I11" i="12"/>
  <c r="I16" i="12"/>
  <c r="I7" i="12"/>
  <c r="I8" i="12"/>
  <c r="I15" i="12"/>
  <c r="I12" i="12"/>
  <c r="I5" i="12"/>
  <c r="I14" i="12"/>
  <c r="I10" i="12"/>
  <c r="I6" i="12"/>
  <c r="I17" i="12"/>
  <c r="I13" i="12"/>
  <c r="G17" i="12"/>
  <c r="G13" i="12"/>
  <c r="G9" i="12"/>
  <c r="G16" i="12"/>
  <c r="G12" i="12"/>
  <c r="G8" i="12"/>
  <c r="G15" i="12"/>
  <c r="G11" i="12"/>
  <c r="E16" i="12"/>
  <c r="E12" i="12"/>
  <c r="E8" i="12"/>
  <c r="E15" i="12"/>
  <c r="E11" i="12"/>
  <c r="E7" i="12"/>
  <c r="E14" i="12"/>
  <c r="E10" i="12"/>
  <c r="E6" i="12"/>
  <c r="E17" i="12"/>
  <c r="E13" i="12"/>
  <c r="B17" i="12"/>
  <c r="B8" i="12"/>
  <c r="B18" i="12" l="1"/>
  <c r="C8" i="12" s="1"/>
  <c r="C17" i="12"/>
  <c r="G18" i="12"/>
  <c r="I18" i="12"/>
  <c r="E18" i="12"/>
  <c r="C12" i="12" l="1"/>
  <c r="C16" i="12"/>
  <c r="C6" i="12"/>
  <c r="C14" i="12"/>
  <c r="C7" i="12"/>
  <c r="C15" i="12"/>
  <c r="C9" i="12"/>
  <c r="C13" i="12"/>
  <c r="C10" i="12"/>
  <c r="C5" i="12"/>
  <c r="C11" i="12"/>
  <c r="C18" i="12" l="1"/>
</calcChain>
</file>

<file path=xl/sharedStrings.xml><?xml version="1.0" encoding="utf-8"?>
<sst xmlns="http://schemas.openxmlformats.org/spreadsheetml/2006/main" count="26" uniqueCount="26">
  <si>
    <t>2017 год (оценка)</t>
  </si>
  <si>
    <t>Развитие образования  в Кировском муниципальном районе Ленинградской области</t>
  </si>
  <si>
    <t xml:space="preserve">Социальная поддержка отдельных категорий граждан Кировского района Ленинградской области </t>
  </si>
  <si>
    <t>Развитие физической культуры и спорта, молодежной политики</t>
  </si>
  <si>
    <t xml:space="preserve">Культура Кировского района Ленинградской области </t>
  </si>
  <si>
    <t>Обеспечение качественным жильем граждан на территории Кировского муниципального района Ленинградской области</t>
  </si>
  <si>
    <t>Обеспечение повышения энергоэффективности в Кировском муниципальном районе Ленинградской области</t>
  </si>
  <si>
    <t>Развитие и поддержка малого и среднего бизнеса на территории Кировского муниципального района Ленинградской области</t>
  </si>
  <si>
    <t>Комплексное развитие  Кировского муниципального района Ленинградской области</t>
  </si>
  <si>
    <t>Ремонт и содержание автомобильных дорог Кировского муниципального района Ленинградской области</t>
  </si>
  <si>
    <t>Развитие сельского хозяйства Кировского района Ленинградской области</t>
  </si>
  <si>
    <t>Управление муниципальными финансами Кировского муниципального района Ленинградской области</t>
  </si>
  <si>
    <t>Развитие и совершенствование гражданской обороны и мероприятий по обеспечению безопасности жизнедеятельности населения на территории Кировского муниципального района Ленинградской обл</t>
  </si>
  <si>
    <t>Доля муниципальных программ Кировского муниципального района Ленинградской области и непрограммных направлений в общих расходах  бюджета Кировского муниципального района Ленинградской области на 2017-2020 годы</t>
  </si>
  <si>
    <t>Непрограммные расходы органов МСУ, обеспечение деятельности органов МСУ</t>
  </si>
  <si>
    <t>ВСЕГО</t>
  </si>
  <si>
    <t>Проект на 2020 год</t>
  </si>
  <si>
    <t>Проект на 2019 год</t>
  </si>
  <si>
    <t>Проект на  2018 год</t>
  </si>
  <si>
    <t>Доля в расходах 2017 года</t>
  </si>
  <si>
    <t>Доля в расходах 2018 года</t>
  </si>
  <si>
    <t>Доля в расходах 2019 года</t>
  </si>
  <si>
    <t>Доля в расходах 2020 года</t>
  </si>
  <si>
    <t>Муниципальная программа 
(непрограммное направление)</t>
  </si>
  <si>
    <t>Итого по МП:</t>
  </si>
  <si>
    <t>Приложение 2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</si>
</sst>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49" fontId="8" fillId="0" borderId="2" xfId="0" applyNumberFormat="1" applyFont="1" applyBorder="1" applyAlignment="1">
      <alignment horizontal="left" vertical="center"/>
    </xf>
    <xf numFmtId="164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zoomScale="90" zoomScaleNormal="90" workbookViewId="0">
      <selection activeCell="K10" sqref="K10"/>
    </sheetView>
  </sheetViews>
  <sheetFormatPr defaultColWidth="9.109375" defaultRowHeight="13.8" x14ac:dyDescent="0.25"/>
  <cols>
    <col min="1" max="1" width="46.21875" style="1" customWidth="1"/>
    <col min="2" max="7" width="14.5546875" style="1" customWidth="1"/>
    <col min="8" max="8" width="14.5546875" style="8" customWidth="1"/>
    <col min="9" max="9" width="12.6640625" style="1" customWidth="1"/>
    <col min="10" max="16384" width="9.109375" style="1"/>
  </cols>
  <sheetData>
    <row r="1" spans="1:9" x14ac:dyDescent="0.25">
      <c r="G1" s="23" t="s">
        <v>25</v>
      </c>
      <c r="H1" s="23"/>
      <c r="I1" s="23"/>
    </row>
    <row r="2" spans="1:9" ht="48.75" customHeight="1" x14ac:dyDescent="0.25">
      <c r="A2" s="22" t="s">
        <v>13</v>
      </c>
      <c r="B2" s="22"/>
      <c r="C2" s="22"/>
      <c r="D2" s="22"/>
      <c r="E2" s="22"/>
      <c r="F2" s="22"/>
      <c r="G2" s="22"/>
      <c r="H2" s="22"/>
    </row>
    <row r="3" spans="1:9" ht="14.25" customHeight="1" x14ac:dyDescent="0.25">
      <c r="A3" s="5"/>
      <c r="B3" s="4"/>
      <c r="C3" s="4"/>
      <c r="D3" s="4"/>
      <c r="E3" s="4"/>
      <c r="F3" s="4"/>
      <c r="G3" s="4"/>
      <c r="H3" s="9"/>
    </row>
    <row r="4" spans="1:9" ht="30.75" customHeight="1" x14ac:dyDescent="0.25">
      <c r="A4" s="12" t="s">
        <v>23</v>
      </c>
      <c r="B4" s="13" t="s">
        <v>0</v>
      </c>
      <c r="C4" s="12" t="s">
        <v>19</v>
      </c>
      <c r="D4" s="13" t="s">
        <v>18</v>
      </c>
      <c r="E4" s="12" t="s">
        <v>20</v>
      </c>
      <c r="F4" s="13" t="s">
        <v>17</v>
      </c>
      <c r="G4" s="12" t="s">
        <v>21</v>
      </c>
      <c r="H4" s="13" t="s">
        <v>16</v>
      </c>
      <c r="I4" s="20" t="s">
        <v>22</v>
      </c>
    </row>
    <row r="5" spans="1:9" s="2" customFormat="1" ht="26.4" x14ac:dyDescent="0.25">
      <c r="A5" s="18" t="s">
        <v>1</v>
      </c>
      <c r="B5" s="16">
        <v>1587901.2</v>
      </c>
      <c r="C5" s="14">
        <f>B5/$B$18*100</f>
        <v>59.638643949189216</v>
      </c>
      <c r="D5" s="7">
        <v>1612612.1</v>
      </c>
      <c r="E5" s="15">
        <f>D5/$D$18*100</f>
        <v>66.035033439454324</v>
      </c>
      <c r="F5" s="7">
        <v>1689622.2</v>
      </c>
      <c r="G5" s="15">
        <f>F5/$F$18*100</f>
        <v>67.980690615355982</v>
      </c>
      <c r="H5" s="7">
        <v>1806800.4</v>
      </c>
      <c r="I5" s="15">
        <f>H5/$H$18*100</f>
        <v>70.005422435632553</v>
      </c>
    </row>
    <row r="6" spans="1:9" s="2" customFormat="1" ht="26.4" x14ac:dyDescent="0.25">
      <c r="A6" s="18" t="s">
        <v>2</v>
      </c>
      <c r="B6" s="16">
        <v>127182.39999999999</v>
      </c>
      <c r="C6" s="14">
        <f t="shared" ref="C6:C17" si="0">B6/$B$18*100</f>
        <v>4.7767366572954062</v>
      </c>
      <c r="D6" s="7">
        <v>126010.4</v>
      </c>
      <c r="E6" s="15">
        <f t="shared" ref="E6:E17" si="1">D6/$D$18*100</f>
        <v>5.1600139783888599</v>
      </c>
      <c r="F6" s="7">
        <v>126207.1</v>
      </c>
      <c r="G6" s="15">
        <f t="shared" ref="G6:G17" si="2">F6/$F$18*100</f>
        <v>5.0778486566767969</v>
      </c>
      <c r="H6" s="7">
        <v>127197.9</v>
      </c>
      <c r="I6" s="15">
        <f t="shared" ref="I6:I17" si="3">H6/$H$18*100</f>
        <v>4.9283488770676298</v>
      </c>
    </row>
    <row r="7" spans="1:9" s="2" customFormat="1" ht="26.4" x14ac:dyDescent="0.25">
      <c r="A7" s="18" t="s">
        <v>3</v>
      </c>
      <c r="B7" s="16">
        <v>28316.6</v>
      </c>
      <c r="C7" s="14">
        <f t="shared" si="0"/>
        <v>1.0635193330993209</v>
      </c>
      <c r="D7" s="7">
        <v>10115.700000000001</v>
      </c>
      <c r="E7" s="15">
        <f t="shared" si="1"/>
        <v>0.41422893190711407</v>
      </c>
      <c r="F7" s="7">
        <v>10388.9</v>
      </c>
      <c r="G7" s="15">
        <f t="shared" si="2"/>
        <v>0.41798965279567929</v>
      </c>
      <c r="H7" s="7">
        <v>10587.9</v>
      </c>
      <c r="I7" s="15">
        <f t="shared" si="3"/>
        <v>0.4102336994203864</v>
      </c>
    </row>
    <row r="8" spans="1:9" s="2" customFormat="1" ht="15.6" x14ac:dyDescent="0.25">
      <c r="A8" s="18" t="s">
        <v>4</v>
      </c>
      <c r="B8" s="16">
        <f>129450.6-150</f>
        <v>129300.6</v>
      </c>
      <c r="C8" s="14">
        <f t="shared" si="0"/>
        <v>4.8562923472924746</v>
      </c>
      <c r="D8" s="7">
        <v>146474.5</v>
      </c>
      <c r="E8" s="15">
        <f t="shared" si="1"/>
        <v>5.9980007005574079</v>
      </c>
      <c r="F8" s="7">
        <v>148374.79999999999</v>
      </c>
      <c r="G8" s="15">
        <f t="shared" si="2"/>
        <v>5.9697495534299438</v>
      </c>
      <c r="H8" s="7">
        <v>153755.70000000001</v>
      </c>
      <c r="I8" s="15">
        <f t="shared" si="3"/>
        <v>5.9573446687228921</v>
      </c>
    </row>
    <row r="9" spans="1:9" s="2" customFormat="1" ht="39.6" x14ac:dyDescent="0.25">
      <c r="A9" s="18" t="s">
        <v>5</v>
      </c>
      <c r="B9" s="16">
        <v>23150.2</v>
      </c>
      <c r="C9" s="14">
        <f t="shared" si="0"/>
        <v>0.86947886628747451</v>
      </c>
      <c r="D9" s="7">
        <v>2725.7</v>
      </c>
      <c r="E9" s="15">
        <f t="shared" si="1"/>
        <v>0.11161499448374512</v>
      </c>
      <c r="F9" s="7">
        <v>1562</v>
      </c>
      <c r="G9" s="15">
        <f t="shared" si="2"/>
        <v>6.2845906464288906E-2</v>
      </c>
      <c r="H9" s="7">
        <v>1562</v>
      </c>
      <c r="I9" s="15">
        <f t="shared" si="3"/>
        <v>6.0520503451547851E-2</v>
      </c>
    </row>
    <row r="10" spans="1:9" s="2" customFormat="1" ht="39.6" x14ac:dyDescent="0.25">
      <c r="A10" s="18" t="s">
        <v>6</v>
      </c>
      <c r="B10" s="16">
        <v>22216.400000000001</v>
      </c>
      <c r="C10" s="14">
        <f t="shared" si="0"/>
        <v>0.83440705846986418</v>
      </c>
      <c r="D10" s="7">
        <v>9289</v>
      </c>
      <c r="E10" s="15">
        <f t="shared" si="1"/>
        <v>0.38037630104542264</v>
      </c>
      <c r="F10" s="7">
        <v>8199</v>
      </c>
      <c r="G10" s="15">
        <f t="shared" si="2"/>
        <v>0.32988065755486862</v>
      </c>
      <c r="H10" s="7">
        <v>0</v>
      </c>
      <c r="I10" s="15">
        <f t="shared" si="3"/>
        <v>0</v>
      </c>
    </row>
    <row r="11" spans="1:9" s="2" customFormat="1" ht="39.6" x14ac:dyDescent="0.25">
      <c r="A11" s="18" t="s">
        <v>7</v>
      </c>
      <c r="B11" s="16">
        <v>2914.5</v>
      </c>
      <c r="C11" s="14">
        <f t="shared" si="0"/>
        <v>0.10946325110775909</v>
      </c>
      <c r="D11" s="7">
        <v>2081.4</v>
      </c>
      <c r="E11" s="15">
        <f t="shared" si="1"/>
        <v>8.523148164451963E-2</v>
      </c>
      <c r="F11" s="7">
        <v>2182.8000000000002</v>
      </c>
      <c r="G11" s="15">
        <f t="shared" si="2"/>
        <v>8.7823332029609361E-2</v>
      </c>
      <c r="H11" s="7">
        <v>2194.5</v>
      </c>
      <c r="I11" s="15">
        <f t="shared" si="3"/>
        <v>8.502704534213941E-2</v>
      </c>
    </row>
    <row r="12" spans="1:9" s="2" customFormat="1" ht="26.4" x14ac:dyDescent="0.25">
      <c r="A12" s="18" t="s">
        <v>8</v>
      </c>
      <c r="B12" s="16">
        <v>143286.29999999999</v>
      </c>
      <c r="C12" s="14">
        <f t="shared" si="0"/>
        <v>5.3815694757940298</v>
      </c>
      <c r="D12" s="7">
        <v>68907.3</v>
      </c>
      <c r="E12" s="15">
        <f t="shared" si="1"/>
        <v>2.8216927429246694</v>
      </c>
      <c r="F12" s="7">
        <v>33287</v>
      </c>
      <c r="G12" s="15">
        <f t="shared" si="2"/>
        <v>1.3392776494729737</v>
      </c>
      <c r="H12" s="7">
        <v>10000</v>
      </c>
      <c r="I12" s="15">
        <f t="shared" si="3"/>
        <v>0.38745520775638831</v>
      </c>
    </row>
    <row r="13" spans="1:9" s="2" customFormat="1" ht="39.6" x14ac:dyDescent="0.25">
      <c r="A13" s="18" t="s">
        <v>9</v>
      </c>
      <c r="B13" s="16">
        <v>10446.700000000001</v>
      </c>
      <c r="C13" s="14">
        <f t="shared" si="0"/>
        <v>0.39235880780491578</v>
      </c>
      <c r="D13" s="7">
        <v>3987.5</v>
      </c>
      <c r="E13" s="15">
        <f t="shared" si="1"/>
        <v>0.16328458396152684</v>
      </c>
      <c r="F13" s="7">
        <v>2823.9</v>
      </c>
      <c r="G13" s="15">
        <f t="shared" si="2"/>
        <v>0.11361751297343499</v>
      </c>
      <c r="H13" s="7">
        <v>2840.9</v>
      </c>
      <c r="I13" s="15">
        <f t="shared" si="3"/>
        <v>0.11007214997151236</v>
      </c>
    </row>
    <row r="14" spans="1:9" s="2" customFormat="1" ht="31.2" x14ac:dyDescent="0.25">
      <c r="A14" s="19" t="s">
        <v>10</v>
      </c>
      <c r="B14" s="16">
        <v>3300</v>
      </c>
      <c r="C14" s="14">
        <f t="shared" si="0"/>
        <v>0.12394192096606793</v>
      </c>
      <c r="D14" s="7">
        <v>3250</v>
      </c>
      <c r="E14" s="15">
        <f t="shared" si="1"/>
        <v>0.13308461388713788</v>
      </c>
      <c r="F14" s="7">
        <v>3350</v>
      </c>
      <c r="G14" s="15">
        <f t="shared" si="2"/>
        <v>0.13478475458090128</v>
      </c>
      <c r="H14" s="7">
        <v>3450</v>
      </c>
      <c r="I14" s="15">
        <f t="shared" si="3"/>
        <v>0.13367204667595398</v>
      </c>
    </row>
    <row r="15" spans="1:9" s="2" customFormat="1" ht="46.8" x14ac:dyDescent="0.25">
      <c r="A15" s="19" t="s">
        <v>11</v>
      </c>
      <c r="B15" s="16">
        <v>127284</v>
      </c>
      <c r="C15" s="14">
        <f t="shared" si="0"/>
        <v>4.7805525661348458</v>
      </c>
      <c r="D15" s="7">
        <v>121731.1</v>
      </c>
      <c r="E15" s="15">
        <f t="shared" si="1"/>
        <v>4.9847804435558674</v>
      </c>
      <c r="F15" s="7">
        <v>125547.8</v>
      </c>
      <c r="G15" s="15">
        <f t="shared" si="2"/>
        <v>5.0513222122901738</v>
      </c>
      <c r="H15" s="7">
        <v>129787.5</v>
      </c>
      <c r="I15" s="15">
        <f t="shared" si="3"/>
        <v>5.0286842776682255</v>
      </c>
    </row>
    <row r="16" spans="1:9" s="2" customFormat="1" ht="78" x14ac:dyDescent="0.25">
      <c r="A16" s="19" t="s">
        <v>12</v>
      </c>
      <c r="B16" s="16">
        <v>1826.5</v>
      </c>
      <c r="C16" s="14">
        <f t="shared" si="0"/>
        <v>6.8599975346825173E-2</v>
      </c>
      <c r="D16" s="7">
        <v>1662</v>
      </c>
      <c r="E16" s="15">
        <f t="shared" si="1"/>
        <v>6.8057424086284041E-2</v>
      </c>
      <c r="F16" s="7">
        <v>2498</v>
      </c>
      <c r="G16" s="15">
        <f t="shared" si="2"/>
        <v>0.10050516923674371</v>
      </c>
      <c r="H16" s="7">
        <v>1662</v>
      </c>
      <c r="I16" s="15">
        <f t="shared" si="3"/>
        <v>6.4395055529111733E-2</v>
      </c>
    </row>
    <row r="17" spans="1:9" ht="31.2" x14ac:dyDescent="0.25">
      <c r="A17" s="17" t="s">
        <v>14</v>
      </c>
      <c r="B17" s="6">
        <f>455490.4-78.4</f>
        <v>455412</v>
      </c>
      <c r="C17" s="14">
        <f t="shared" si="0"/>
        <v>17.104435791211799</v>
      </c>
      <c r="D17" s="6">
        <v>333208.7</v>
      </c>
      <c r="E17" s="15">
        <f t="shared" si="1"/>
        <v>13.644600364103123</v>
      </c>
      <c r="F17" s="7">
        <v>331400.8</v>
      </c>
      <c r="G17" s="15">
        <f t="shared" si="2"/>
        <v>13.333664327138614</v>
      </c>
      <c r="H17" s="7">
        <v>331104.7</v>
      </c>
      <c r="I17" s="15">
        <f t="shared" si="3"/>
        <v>12.828824032761663</v>
      </c>
    </row>
    <row r="18" spans="1:9" s="3" customFormat="1" ht="24" customHeight="1" x14ac:dyDescent="0.25">
      <c r="A18" s="10" t="s">
        <v>15</v>
      </c>
      <c r="B18" s="11">
        <f>SUM(B5:B17)</f>
        <v>2662537.4</v>
      </c>
      <c r="C18" s="11">
        <f>SUM(C5:C17)</f>
        <v>99.999999999999986</v>
      </c>
      <c r="D18" s="11">
        <f t="shared" ref="D18:H18" si="4">SUM(D5:D17)</f>
        <v>2442055.4</v>
      </c>
      <c r="E18" s="11">
        <f>SUM(E5:E17)</f>
        <v>100</v>
      </c>
      <c r="F18" s="11">
        <f t="shared" si="4"/>
        <v>2485444.2999999998</v>
      </c>
      <c r="G18" s="11">
        <f>SUM(G5:G17)</f>
        <v>100.00000000000003</v>
      </c>
      <c r="H18" s="11">
        <f t="shared" si="4"/>
        <v>2580943.5</v>
      </c>
      <c r="I18" s="11">
        <f>SUM(I5:I17)</f>
        <v>100.00000000000001</v>
      </c>
    </row>
    <row r="20" spans="1:9" ht="15.6" x14ac:dyDescent="0.25">
      <c r="A20" s="21" t="s">
        <v>24</v>
      </c>
      <c r="B20" s="6">
        <f>B18-B17</f>
        <v>2207125.4</v>
      </c>
      <c r="C20" s="14">
        <f>B20/B18*100</f>
        <v>82.895564208788201</v>
      </c>
      <c r="D20" s="6">
        <f t="shared" ref="D20:H20" si="5">D18-D17</f>
        <v>2108846.6999999997</v>
      </c>
      <c r="E20" s="15">
        <f>D20/D18*100</f>
        <v>86.355399635896873</v>
      </c>
      <c r="F20" s="7">
        <f t="shared" si="5"/>
        <v>2154043.5</v>
      </c>
      <c r="G20" s="15">
        <f>F20/F18*100</f>
        <v>86.666335672861393</v>
      </c>
      <c r="H20" s="7">
        <f t="shared" si="5"/>
        <v>2249838.7999999998</v>
      </c>
      <c r="I20" s="15">
        <f>H20/H18*100</f>
        <v>87.171175967238341</v>
      </c>
    </row>
  </sheetData>
  <mergeCells count="2">
    <mergeCell ref="A2:H2"/>
    <mergeCell ref="G1:I1"/>
  </mergeCells>
  <printOptions horizontalCentered="1"/>
  <pageMargins left="0.59055118110236227" right="0.59055118110236227" top="0.98425196850393704" bottom="0.78740157480314965" header="0.31496062992125984" footer="0.51181102362204722"/>
  <pageSetup paperSize="9" scale="75" firstPageNumber="319" orientation="landscape" useFirstPageNumber="1" r:id="rId1"/>
  <headerFooter>
    <oddFooter>&amp;C&amp;14&amp;P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 </vt:lpstr>
      <vt:lpstr>'Приложение 2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Темразян Сабина Арменовна</dc:creator>
  <cp:lastModifiedBy>user</cp:lastModifiedBy>
  <cp:lastPrinted>2017-11-15T16:11:03Z</cp:lastPrinted>
  <dcterms:created xsi:type="dcterms:W3CDTF">2015-09-25T08:48:27Z</dcterms:created>
  <dcterms:modified xsi:type="dcterms:W3CDTF">2017-11-15T16:12:44Z</dcterms:modified>
</cp:coreProperties>
</file>