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0-2022 ПРОЕКТ бюджета КМР\Проект бюджета КМР ЛО  2020 - 2022 гг\Проект главе администрации 05-11-2019\Пояснительная записка с таблицами\"/>
    </mc:Choice>
  </mc:AlternateContent>
  <bookViews>
    <workbookView xWindow="0" yWindow="0" windowWidth="23040" windowHeight="7968"/>
  </bookViews>
  <sheets>
    <sheet name="прил 4" sheetId="6" r:id="rId1"/>
  </sheets>
  <definedNames>
    <definedName name="_xlnm.Print_Titles" localSheetId="0">'прил 4'!$7:$8</definedName>
    <definedName name="_xlnm.Print_Area" localSheetId="0">'прил 4'!$A$1:$G$61</definedName>
  </definedNames>
  <calcPr calcId="152511"/>
</workbook>
</file>

<file path=xl/calcChain.xml><?xml version="1.0" encoding="utf-8"?>
<calcChain xmlns="http://schemas.openxmlformats.org/spreadsheetml/2006/main">
  <c r="D33" i="6" l="1"/>
  <c r="D59" i="6" l="1"/>
  <c r="D46" i="6"/>
  <c r="D40" i="6"/>
  <c r="D29" i="6"/>
  <c r="D26" i="6"/>
  <c r="D11" i="6"/>
  <c r="D48" i="6"/>
  <c r="C48" i="6"/>
  <c r="C52" i="6"/>
  <c r="F48" i="6"/>
  <c r="G48" i="6"/>
  <c r="E48" i="6"/>
  <c r="D19" i="6" l="1"/>
  <c r="D21" i="6"/>
  <c r="D27" i="6"/>
  <c r="D32" i="6"/>
  <c r="D39" i="6"/>
  <c r="D42" i="6"/>
  <c r="D52" i="6"/>
  <c r="D55" i="6"/>
  <c r="D57" i="6"/>
  <c r="G57" i="6"/>
  <c r="F57" i="6"/>
  <c r="E57" i="6"/>
  <c r="C57" i="6"/>
  <c r="G55" i="6"/>
  <c r="F55" i="6"/>
  <c r="E55" i="6"/>
  <c r="C55" i="6"/>
  <c r="G52" i="6"/>
  <c r="F52" i="6"/>
  <c r="E52" i="6"/>
  <c r="G42" i="6"/>
  <c r="F42" i="6"/>
  <c r="E42" i="6"/>
  <c r="C42" i="6"/>
  <c r="G39" i="6"/>
  <c r="F39" i="6"/>
  <c r="E39" i="6"/>
  <c r="C39" i="6"/>
  <c r="G32" i="6"/>
  <c r="F32" i="6"/>
  <c r="E32" i="6"/>
  <c r="C32" i="6"/>
  <c r="G27" i="6"/>
  <c r="F27" i="6"/>
  <c r="E27" i="6"/>
  <c r="C27" i="6"/>
  <c r="G21" i="6"/>
  <c r="F21" i="6"/>
  <c r="E21" i="6"/>
  <c r="C21" i="6"/>
  <c r="G19" i="6"/>
  <c r="F19" i="6"/>
  <c r="E19" i="6"/>
  <c r="C19" i="6"/>
  <c r="G11" i="6"/>
  <c r="G9" i="6" s="1"/>
  <c r="F11" i="6"/>
  <c r="E11" i="6"/>
  <c r="E9" i="6" s="1"/>
  <c r="C11" i="6"/>
  <c r="C9" i="6" s="1"/>
  <c r="F9" i="6" l="1"/>
  <c r="D9" i="6"/>
  <c r="D61" i="6" s="1"/>
  <c r="C61" i="6"/>
  <c r="G61" i="6"/>
  <c r="F61" i="6"/>
  <c r="E61" i="6"/>
</calcChain>
</file>

<file path=xl/sharedStrings.xml><?xml version="1.0" encoding="utf-8"?>
<sst xmlns="http://schemas.openxmlformats.org/spreadsheetml/2006/main" count="102" uniqueCount="101">
  <si>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</si>
  <si>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</si>
  <si>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</si>
  <si>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</si>
  <si>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</si>
  <si>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</si>
  <si>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</si>
  <si>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</si>
  <si>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</si>
  <si>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</si>
  <si>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</si>
  <si>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</si>
  <si>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</si>
  <si>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</si>
  <si>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</si>
  <si>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</si>
  <si>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</si>
  <si>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</si>
  <si>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</si>
  <si>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</si>
  <si>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</si>
  <si>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</si>
  <si>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</si>
  <si>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</si>
  <si>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</si>
  <si>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</si>
  <si>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</si>
  <si>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</si>
  <si>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</si>
  <si>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</si>
  <si>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</si>
  <si>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</si>
  <si>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</si>
  <si>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</si>
  <si>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</si>
  <si>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</si>
  <si>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</si>
  <si>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</si>
  <si>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</si>
  <si>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</si>
  <si>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</si>
  <si>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</si>
  <si>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</si>
  <si>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</si>
  <si>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</si>
  <si>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</si>
  <si>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</si>
  <si>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</si>
  <si>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</si>
  <si>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</si>
  <si>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</si>
  <si>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</si>
  <si>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</si>
  <si>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</si>
  <si>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</si>
  <si>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</si>
  <si>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</si>
  <si>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</si>
  <si>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</si>
  <si>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</si>
  <si>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</si>
  <si>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</si>
  <si>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</si>
  <si>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</si>
  <si>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</si>
  <si>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</si>
  <si>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</si>
  <si>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</si>
  <si>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</si>
  <si>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</si>
  <si>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</si>
  <si>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</si>
  <si>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</si>
  <si>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</si>
  <si>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</si>
  <si>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</si>
  <si>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</si>
  <si>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ВСЕГО</t>
  </si>
  <si>
    <t>в том числе по разделам/подразделам:</t>
  </si>
  <si>
    <t>Отчет</t>
  </si>
  <si>
    <t xml:space="preserve">Проект  </t>
  </si>
  <si>
    <t xml:space="preserve">Проект </t>
  </si>
  <si>
    <t>КФСР</t>
  </si>
  <si>
    <t xml:space="preserve">Наименование раздела/подраздела классифцикации расходов 
</t>
  </si>
  <si>
    <t>Дополнительное образование детей</t>
  </si>
  <si>
    <t>0703</t>
  </si>
  <si>
    <t>2018 год</t>
  </si>
  <si>
    <t>2020 год</t>
  </si>
  <si>
    <t>2019 год</t>
  </si>
  <si>
    <t>2021 год</t>
  </si>
  <si>
    <t>Условно утвержденные расходы</t>
  </si>
  <si>
    <t>Всего</t>
  </si>
  <si>
    <t>2022 год</t>
  </si>
  <si>
    <t>Приложение 4 к пояснительной записке 2020 года</t>
  </si>
  <si>
    <t>Оценка текущего финансового года</t>
  </si>
  <si>
    <t>1105</t>
  </si>
  <si>
    <t>Другие вопросы в области физической культуры и спорта</t>
  </si>
  <si>
    <t>1202</t>
  </si>
  <si>
    <t>1204</t>
  </si>
  <si>
    <t>Другие вопросы в области средств массовой информации</t>
  </si>
  <si>
    <t>Расходы  бюджета Кировского муниципального района Ленинградской области 
по разделам и подразделам классификации расходов в 2018 - 2022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</si>
</sst>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/>
    </xf>
    <xf numFmtId="164" fontId="1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 applyProtection="1">
      <alignment horizontal="left" wrapText="1"/>
    </xf>
    <xf numFmtId="0" fontId="4" fillId="2" borderId="1" xfId="0" applyFont="1" applyFill="1" applyBorder="1" applyAlignment="1">
      <alignment vertical="center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wrapText="1"/>
    </xf>
    <xf numFmtId="49" fontId="1" fillId="0" borderId="4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zoomScaleNormal="100" workbookViewId="0">
      <selection activeCell="J8" sqref="J8"/>
    </sheetView>
  </sheetViews>
  <sheetFormatPr defaultColWidth="9.109375" defaultRowHeight="13.2" x14ac:dyDescent="0.25"/>
  <cols>
    <col min="1" max="1" width="5.5546875" style="4" customWidth="1"/>
    <col min="2" max="2" width="40.109375" style="4" customWidth="1"/>
    <col min="3" max="4" width="14.44140625" style="12" customWidth="1"/>
    <col min="5" max="5" width="15" style="9" customWidth="1"/>
    <col min="6" max="6" width="15.33203125" style="9" customWidth="1"/>
    <col min="7" max="7" width="13.88671875" style="9" customWidth="1"/>
    <col min="8" max="8" width="9.109375" style="4"/>
    <col min="9" max="9" width="11.6640625" style="4" customWidth="1"/>
    <col min="10" max="16384" width="9.109375" style="4"/>
  </cols>
  <sheetData>
    <row r="1" spans="1:7" x14ac:dyDescent="0.25">
      <c r="G1" s="10" t="s">
        <v>93</v>
      </c>
    </row>
    <row r="2" spans="1:7" x14ac:dyDescent="0.25">
      <c r="G2" s="10"/>
    </row>
    <row r="4" spans="1:7" ht="36" customHeight="1" x14ac:dyDescent="0.25">
      <c r="A4" s="24" t="s">
        <v>100</v>
      </c>
      <c r="B4" s="24"/>
      <c r="C4" s="24"/>
      <c r="D4" s="24"/>
      <c r="E4" s="24"/>
      <c r="F4" s="24"/>
      <c r="G4" s="24"/>
    </row>
    <row r="6" spans="1:7" x14ac:dyDescent="0.25">
      <c r="G6" s="10" t="s">
        <v>76</v>
      </c>
    </row>
    <row r="7" spans="1:7" ht="18.75" customHeight="1" x14ac:dyDescent="0.25">
      <c r="A7" s="25" t="s">
        <v>82</v>
      </c>
      <c r="B7" s="26" t="s">
        <v>83</v>
      </c>
      <c r="C7" s="11" t="s">
        <v>86</v>
      </c>
      <c r="D7" s="11" t="s">
        <v>88</v>
      </c>
      <c r="E7" s="11" t="s">
        <v>87</v>
      </c>
      <c r="F7" s="11" t="s">
        <v>89</v>
      </c>
      <c r="G7" s="11" t="s">
        <v>92</v>
      </c>
    </row>
    <row r="8" spans="1:7" ht="45.75" customHeight="1" x14ac:dyDescent="0.25">
      <c r="A8" s="25"/>
      <c r="B8" s="27"/>
      <c r="C8" s="11" t="s">
        <v>79</v>
      </c>
      <c r="D8" s="11" t="s">
        <v>94</v>
      </c>
      <c r="E8" s="11" t="s">
        <v>80</v>
      </c>
      <c r="F8" s="11" t="s">
        <v>81</v>
      </c>
      <c r="G8" s="11" t="s">
        <v>81</v>
      </c>
    </row>
    <row r="9" spans="1:7" ht="15.6" x14ac:dyDescent="0.25">
      <c r="A9" s="7"/>
      <c r="B9" s="6" t="s">
        <v>77</v>
      </c>
      <c r="C9" s="14">
        <f>C11+C19+C21+C27+C32+C39+C42+C48+C52+C55+C57</f>
        <v>2780673.9999999995</v>
      </c>
      <c r="D9" s="14">
        <f>D11+D19+D21+D27+D32+D39+D42+D48+D52+D55+D57</f>
        <v>3062506.7999999989</v>
      </c>
      <c r="E9" s="14">
        <f>E11+E19+E21+E27+E32+E39+E42+E48+E52+E55+E57</f>
        <v>2861077.2</v>
      </c>
      <c r="F9" s="14">
        <f>F11+F19+F21+F27+F32+F39+F42+F48+F52+F55+F57</f>
        <v>2868884.4999999995</v>
      </c>
      <c r="G9" s="14">
        <f>G11+G19+G21+G27+G32+G39+G42+G48+G52+G55+G57</f>
        <v>2940842.3</v>
      </c>
    </row>
    <row r="10" spans="1:7" ht="15.6" x14ac:dyDescent="0.25">
      <c r="A10" s="7"/>
      <c r="B10" s="8" t="s">
        <v>78</v>
      </c>
      <c r="C10" s="14"/>
      <c r="D10" s="15"/>
      <c r="E10" s="14"/>
      <c r="F10" s="14"/>
      <c r="G10" s="14"/>
    </row>
    <row r="11" spans="1:7" ht="15.6" x14ac:dyDescent="0.25">
      <c r="A11" s="1" t="s">
        <v>0</v>
      </c>
      <c r="B11" s="2" t="s">
        <v>1</v>
      </c>
      <c r="C11" s="16">
        <f>SUM(C12:C18)</f>
        <v>277954.3</v>
      </c>
      <c r="D11" s="16">
        <f>SUM(D12:D18)</f>
        <v>271307.19999999995</v>
      </c>
      <c r="E11" s="16">
        <f>SUM(E12:E18)</f>
        <v>277346.7</v>
      </c>
      <c r="F11" s="16">
        <f>SUM(F12:F18)</f>
        <v>275892.90000000002</v>
      </c>
      <c r="G11" s="16">
        <f>SUM(G12:G18)</f>
        <v>270318.8</v>
      </c>
    </row>
    <row r="12" spans="1:7" ht="39.6" x14ac:dyDescent="0.25">
      <c r="A12" s="5" t="s">
        <v>2</v>
      </c>
      <c r="B12" s="3" t="s">
        <v>3</v>
      </c>
      <c r="C12" s="17">
        <v>2638.1</v>
      </c>
      <c r="D12" s="17">
        <v>2978.5</v>
      </c>
      <c r="E12" s="17">
        <v>3070.2</v>
      </c>
      <c r="F12" s="17">
        <v>3070.2</v>
      </c>
      <c r="G12" s="17">
        <v>3070.2</v>
      </c>
    </row>
    <row r="13" spans="1:7" ht="52.8" x14ac:dyDescent="0.25">
      <c r="A13" s="5" t="s">
        <v>4</v>
      </c>
      <c r="B13" s="3" t="s">
        <v>5</v>
      </c>
      <c r="C13" s="17">
        <v>6614.8</v>
      </c>
      <c r="D13" s="17">
        <v>7177.8</v>
      </c>
      <c r="E13" s="17">
        <v>8867.7000000000007</v>
      </c>
      <c r="F13" s="17">
        <v>8867.7000000000007</v>
      </c>
      <c r="G13" s="17">
        <v>8867.7000000000007</v>
      </c>
    </row>
    <row r="14" spans="1:7" ht="52.8" x14ac:dyDescent="0.25">
      <c r="A14" s="5" t="s">
        <v>6</v>
      </c>
      <c r="B14" s="3" t="s">
        <v>7</v>
      </c>
      <c r="C14" s="17">
        <v>79059.600000000006</v>
      </c>
      <c r="D14" s="17">
        <v>89660.7</v>
      </c>
      <c r="E14" s="17">
        <v>95039.7</v>
      </c>
      <c r="F14" s="17">
        <v>94609.3</v>
      </c>
      <c r="G14" s="17">
        <v>94808.1</v>
      </c>
    </row>
    <row r="15" spans="1:7" ht="15.6" x14ac:dyDescent="0.25">
      <c r="A15" s="5" t="s">
        <v>8</v>
      </c>
      <c r="B15" s="3" t="s">
        <v>9</v>
      </c>
      <c r="C15" s="17">
        <v>31.3</v>
      </c>
      <c r="D15" s="17">
        <v>15.9</v>
      </c>
      <c r="E15" s="17">
        <v>16.5</v>
      </c>
      <c r="F15" s="17">
        <v>17.3</v>
      </c>
      <c r="G15" s="17">
        <v>0</v>
      </c>
    </row>
    <row r="16" spans="1:7" ht="39.6" x14ac:dyDescent="0.25">
      <c r="A16" s="5" t="s">
        <v>10</v>
      </c>
      <c r="B16" s="3" t="s">
        <v>11</v>
      </c>
      <c r="C16" s="17">
        <v>17038</v>
      </c>
      <c r="D16" s="17">
        <v>18674</v>
      </c>
      <c r="E16" s="17">
        <v>19390.599999999999</v>
      </c>
      <c r="F16" s="17">
        <v>19390.599999999999</v>
      </c>
      <c r="G16" s="17">
        <v>19389.900000000001</v>
      </c>
    </row>
    <row r="17" spans="1:8" ht="15.6" x14ac:dyDescent="0.25">
      <c r="A17" s="5" t="s">
        <v>12</v>
      </c>
      <c r="B17" s="3" t="s">
        <v>13</v>
      </c>
      <c r="C17" s="17">
        <v>0</v>
      </c>
      <c r="D17" s="21">
        <v>9354.9</v>
      </c>
      <c r="E17" s="17">
        <v>15607.3</v>
      </c>
      <c r="F17" s="17">
        <v>15922.1</v>
      </c>
      <c r="G17" s="17">
        <v>13764.3</v>
      </c>
    </row>
    <row r="18" spans="1:8" ht="15.6" x14ac:dyDescent="0.25">
      <c r="A18" s="5" t="s">
        <v>14</v>
      </c>
      <c r="B18" s="3" t="s">
        <v>15</v>
      </c>
      <c r="C18" s="17">
        <v>172572.5</v>
      </c>
      <c r="D18" s="17">
        <v>143445.4</v>
      </c>
      <c r="E18" s="17">
        <v>135354.70000000001</v>
      </c>
      <c r="F18" s="17">
        <v>134015.70000000001</v>
      </c>
      <c r="G18" s="17">
        <v>130418.6</v>
      </c>
    </row>
    <row r="19" spans="1:8" ht="39.6" x14ac:dyDescent="0.25">
      <c r="A19" s="1" t="s">
        <v>16</v>
      </c>
      <c r="B19" s="2" t="s">
        <v>17</v>
      </c>
      <c r="C19" s="16">
        <f>SUM(C20:C20)</f>
        <v>1729.5</v>
      </c>
      <c r="D19" s="16">
        <f>SUM(D20:D20)</f>
        <v>3178.8</v>
      </c>
      <c r="E19" s="16">
        <f>SUM(E20:E20)</f>
        <v>1888.8</v>
      </c>
      <c r="F19" s="16">
        <f>SUM(F20:F20)</f>
        <v>1762</v>
      </c>
      <c r="G19" s="16">
        <f>SUM(G20:G20)</f>
        <v>935</v>
      </c>
    </row>
    <row r="20" spans="1:8" ht="39.6" x14ac:dyDescent="0.25">
      <c r="A20" s="5" t="s">
        <v>18</v>
      </c>
      <c r="B20" s="3" t="s">
        <v>19</v>
      </c>
      <c r="C20" s="17">
        <v>1729.5</v>
      </c>
      <c r="D20" s="15">
        <v>3178.8</v>
      </c>
      <c r="E20" s="17">
        <v>1888.8</v>
      </c>
      <c r="F20" s="17">
        <v>1762</v>
      </c>
      <c r="G20" s="17">
        <v>935</v>
      </c>
    </row>
    <row r="21" spans="1:8" ht="15.6" x14ac:dyDescent="0.25">
      <c r="A21" s="1" t="s">
        <v>20</v>
      </c>
      <c r="B21" s="2" t="s">
        <v>21</v>
      </c>
      <c r="C21" s="16">
        <f>SUM(C22:C26)</f>
        <v>32302.6</v>
      </c>
      <c r="D21" s="22">
        <f>SUM(D22:D26)</f>
        <v>35805.600000000006</v>
      </c>
      <c r="E21" s="16">
        <f>SUM(E22:E26)</f>
        <v>27023.7</v>
      </c>
      <c r="F21" s="16">
        <f>SUM(F22:F26)</f>
        <v>15941.800000000001</v>
      </c>
      <c r="G21" s="16">
        <f>SUM(G22:G26)</f>
        <v>15306.800000000001</v>
      </c>
    </row>
    <row r="22" spans="1:8" ht="15.6" x14ac:dyDescent="0.25">
      <c r="A22" s="5" t="s">
        <v>22</v>
      </c>
      <c r="B22" s="3" t="s">
        <v>23</v>
      </c>
      <c r="C22" s="17">
        <v>4691.3999999999996</v>
      </c>
      <c r="D22" s="23">
        <v>6306.5</v>
      </c>
      <c r="E22" s="15">
        <v>6282</v>
      </c>
      <c r="F22" s="15">
        <v>6282</v>
      </c>
      <c r="G22" s="15">
        <v>6847</v>
      </c>
    </row>
    <row r="23" spans="1:8" ht="15.6" x14ac:dyDescent="0.25">
      <c r="A23" s="5" t="s">
        <v>24</v>
      </c>
      <c r="B23" s="3" t="s">
        <v>25</v>
      </c>
      <c r="C23" s="17">
        <v>225</v>
      </c>
      <c r="D23" s="23">
        <v>222.2</v>
      </c>
      <c r="E23" s="15">
        <v>34</v>
      </c>
      <c r="F23" s="15">
        <v>0</v>
      </c>
      <c r="G23" s="15">
        <v>0</v>
      </c>
    </row>
    <row r="24" spans="1:8" ht="15.6" x14ac:dyDescent="0.25">
      <c r="A24" s="5" t="s">
        <v>26</v>
      </c>
      <c r="B24" s="3" t="s">
        <v>27</v>
      </c>
      <c r="C24" s="17">
        <v>15280.4</v>
      </c>
      <c r="D24" s="23">
        <v>0</v>
      </c>
      <c r="E24" s="15">
        <v>0</v>
      </c>
      <c r="F24" s="15">
        <v>0</v>
      </c>
      <c r="G24" s="15">
        <v>0</v>
      </c>
    </row>
    <row r="25" spans="1:8" ht="15.6" x14ac:dyDescent="0.25">
      <c r="A25" s="5" t="s">
        <v>28</v>
      </c>
      <c r="B25" s="3" t="s">
        <v>29</v>
      </c>
      <c r="C25" s="17">
        <v>6663.2</v>
      </c>
      <c r="D25" s="23">
        <v>9168.7000000000007</v>
      </c>
      <c r="E25" s="15">
        <v>8538.1</v>
      </c>
      <c r="F25" s="15">
        <v>6143.2</v>
      </c>
      <c r="G25" s="15">
        <v>4943.2</v>
      </c>
    </row>
    <row r="26" spans="1:8" ht="26.4" x14ac:dyDescent="0.25">
      <c r="A26" s="5" t="s">
        <v>30</v>
      </c>
      <c r="B26" s="3" t="s">
        <v>31</v>
      </c>
      <c r="C26" s="17">
        <v>5442.6</v>
      </c>
      <c r="D26" s="23">
        <f>19608.2+500</f>
        <v>20108.2</v>
      </c>
      <c r="E26" s="15">
        <v>12169.6</v>
      </c>
      <c r="F26" s="15">
        <v>3516.6</v>
      </c>
      <c r="G26" s="15">
        <v>3516.6</v>
      </c>
    </row>
    <row r="27" spans="1:8" ht="26.4" x14ac:dyDescent="0.25">
      <c r="A27" s="1" t="s">
        <v>32</v>
      </c>
      <c r="B27" s="2" t="s">
        <v>33</v>
      </c>
      <c r="C27" s="16">
        <f>SUM(C28:C31)</f>
        <v>15697.6</v>
      </c>
      <c r="D27" s="16">
        <f>SUM(D28:D31)</f>
        <v>6247.7</v>
      </c>
      <c r="E27" s="16">
        <f>SUM(E28:E31)</f>
        <v>3128.2999999999997</v>
      </c>
      <c r="F27" s="16">
        <f>SUM(F28:F31)</f>
        <v>3229.2999999999997</v>
      </c>
      <c r="G27" s="16">
        <f>SUM(G28:G31)</f>
        <v>3339.4</v>
      </c>
    </row>
    <row r="28" spans="1:8" ht="15.6" x14ac:dyDescent="0.25">
      <c r="A28" s="5" t="s">
        <v>34</v>
      </c>
      <c r="B28" s="3" t="s">
        <v>35</v>
      </c>
      <c r="C28" s="17">
        <v>328</v>
      </c>
      <c r="D28" s="15">
        <v>549.6</v>
      </c>
      <c r="E28" s="15">
        <v>549.6</v>
      </c>
      <c r="F28" s="15">
        <v>549.6</v>
      </c>
      <c r="G28" s="15">
        <v>549.6</v>
      </c>
    </row>
    <row r="29" spans="1:8" ht="15.6" x14ac:dyDescent="0.25">
      <c r="A29" s="5" t="s">
        <v>36</v>
      </c>
      <c r="B29" s="3" t="s">
        <v>37</v>
      </c>
      <c r="C29" s="17">
        <v>12934.2</v>
      </c>
      <c r="D29" s="15">
        <f>2660.8-59.9</f>
        <v>2600.9</v>
      </c>
      <c r="E29" s="15"/>
      <c r="F29" s="15"/>
      <c r="G29" s="15"/>
    </row>
    <row r="30" spans="1:8" ht="15.6" x14ac:dyDescent="0.25">
      <c r="A30" s="5" t="s">
        <v>38</v>
      </c>
      <c r="B30" s="3" t="s">
        <v>39</v>
      </c>
      <c r="C30" s="17">
        <v>0</v>
      </c>
      <c r="D30" s="15">
        <v>600</v>
      </c>
      <c r="E30" s="15"/>
      <c r="F30" s="15"/>
      <c r="G30" s="15"/>
    </row>
    <row r="31" spans="1:8" ht="26.4" x14ac:dyDescent="0.25">
      <c r="A31" s="5" t="s">
        <v>40</v>
      </c>
      <c r="B31" s="3" t="s">
        <v>41</v>
      </c>
      <c r="C31" s="17">
        <v>2435.4</v>
      </c>
      <c r="D31" s="15">
        <v>2497.1999999999998</v>
      </c>
      <c r="E31" s="15">
        <v>2578.6999999999998</v>
      </c>
      <c r="F31" s="15">
        <v>2679.7</v>
      </c>
      <c r="G31" s="15">
        <v>2789.8</v>
      </c>
    </row>
    <row r="32" spans="1:8" ht="15.6" x14ac:dyDescent="0.25">
      <c r="A32" s="1" t="s">
        <v>42</v>
      </c>
      <c r="B32" s="2" t="s">
        <v>43</v>
      </c>
      <c r="C32" s="16">
        <f>SUM(C33:C38)</f>
        <v>2042071.9</v>
      </c>
      <c r="D32" s="16">
        <f>SUM(D33:D38)</f>
        <v>2378438.4</v>
      </c>
      <c r="E32" s="16">
        <f>SUM(E33:E38)</f>
        <v>2159900.1</v>
      </c>
      <c r="F32" s="16">
        <f>SUM(F33:F38)</f>
        <v>2212056.4</v>
      </c>
      <c r="G32" s="16">
        <f>SUM(G33:G38)</f>
        <v>2299881.4</v>
      </c>
      <c r="H32" s="9"/>
    </row>
    <row r="33" spans="1:8" ht="15.6" x14ac:dyDescent="0.25">
      <c r="A33" s="5" t="s">
        <v>44</v>
      </c>
      <c r="B33" s="3" t="s">
        <v>45</v>
      </c>
      <c r="C33" s="17">
        <v>877290.4</v>
      </c>
      <c r="D33" s="15">
        <f>907475.2+67440.9</f>
        <v>974916.1</v>
      </c>
      <c r="E33" s="17">
        <v>1048237.8</v>
      </c>
      <c r="F33" s="15">
        <v>1081097.3</v>
      </c>
      <c r="G33" s="15">
        <v>1129040.8</v>
      </c>
      <c r="H33" s="9"/>
    </row>
    <row r="34" spans="1:8" ht="15.6" x14ac:dyDescent="0.25">
      <c r="A34" s="5" t="s">
        <v>46</v>
      </c>
      <c r="B34" s="3" t="s">
        <v>47</v>
      </c>
      <c r="C34" s="17">
        <v>887531.1</v>
      </c>
      <c r="D34" s="15">
        <v>1087177.8999999999</v>
      </c>
      <c r="E34" s="17">
        <v>771188.5</v>
      </c>
      <c r="F34" s="15">
        <v>783064.3</v>
      </c>
      <c r="G34" s="15">
        <v>811350.8</v>
      </c>
    </row>
    <row r="35" spans="1:8" ht="15.6" x14ac:dyDescent="0.25">
      <c r="A35" s="5" t="s">
        <v>85</v>
      </c>
      <c r="B35" s="3" t="s">
        <v>84</v>
      </c>
      <c r="C35" s="17">
        <v>256482.7</v>
      </c>
      <c r="D35" s="15">
        <v>283363.8</v>
      </c>
      <c r="E35" s="17">
        <v>304761.8</v>
      </c>
      <c r="F35" s="15">
        <v>312439.59999999998</v>
      </c>
      <c r="G35" s="15">
        <v>324034.59999999998</v>
      </c>
    </row>
    <row r="36" spans="1:8" ht="26.4" x14ac:dyDescent="0.25">
      <c r="A36" s="5" t="s">
        <v>48</v>
      </c>
      <c r="B36" s="3" t="s">
        <v>49</v>
      </c>
      <c r="C36" s="17">
        <v>330</v>
      </c>
      <c r="D36" s="15">
        <v>500</v>
      </c>
      <c r="E36" s="17">
        <v>50</v>
      </c>
      <c r="F36" s="15">
        <v>50</v>
      </c>
      <c r="G36" s="15">
        <v>50</v>
      </c>
    </row>
    <row r="37" spans="1:8" ht="15.6" x14ac:dyDescent="0.25">
      <c r="A37" s="5" t="s">
        <v>50</v>
      </c>
      <c r="B37" s="3" t="s">
        <v>51</v>
      </c>
      <c r="C37" s="17">
        <v>4457.7</v>
      </c>
      <c r="D37" s="15">
        <v>5304.9</v>
      </c>
      <c r="E37" s="17">
        <v>2544.1999999999998</v>
      </c>
      <c r="F37" s="15">
        <v>2087.4</v>
      </c>
      <c r="G37" s="15">
        <v>2087.4</v>
      </c>
    </row>
    <row r="38" spans="1:8" ht="15.6" x14ac:dyDescent="0.25">
      <c r="A38" s="5" t="s">
        <v>52</v>
      </c>
      <c r="B38" s="3" t="s">
        <v>53</v>
      </c>
      <c r="C38" s="17">
        <v>15980</v>
      </c>
      <c r="D38" s="15">
        <v>27175.7</v>
      </c>
      <c r="E38" s="17">
        <v>33117.800000000003</v>
      </c>
      <c r="F38" s="15">
        <v>33317.800000000003</v>
      </c>
      <c r="G38" s="15">
        <v>33317.800000000003</v>
      </c>
    </row>
    <row r="39" spans="1:8" ht="15.6" x14ac:dyDescent="0.25">
      <c r="A39" s="1" t="s">
        <v>54</v>
      </c>
      <c r="B39" s="2" t="s">
        <v>55</v>
      </c>
      <c r="C39" s="16">
        <f>SUM(C40:C41)</f>
        <v>44913.599999999999</v>
      </c>
      <c r="D39" s="16">
        <f>SUM(D40:D41)</f>
        <v>45684.3</v>
      </c>
      <c r="E39" s="16">
        <f>SUM(E40:E41)</f>
        <v>39042.600000000006</v>
      </c>
      <c r="F39" s="16">
        <f>SUM(F40:F41)</f>
        <v>39543.300000000003</v>
      </c>
      <c r="G39" s="16">
        <f>SUM(G40:G41)</f>
        <v>40280.5</v>
      </c>
    </row>
    <row r="40" spans="1:8" ht="15.6" x14ac:dyDescent="0.25">
      <c r="A40" s="5" t="s">
        <v>56</v>
      </c>
      <c r="B40" s="3" t="s">
        <v>57</v>
      </c>
      <c r="C40" s="17">
        <v>35344.5</v>
      </c>
      <c r="D40" s="15">
        <f>36292-200</f>
        <v>36092</v>
      </c>
      <c r="E40" s="17">
        <v>29194.400000000001</v>
      </c>
      <c r="F40" s="15">
        <v>29842.3</v>
      </c>
      <c r="G40" s="15">
        <v>30579.5</v>
      </c>
    </row>
    <row r="41" spans="1:8" ht="26.4" x14ac:dyDescent="0.25">
      <c r="A41" s="5" t="s">
        <v>58</v>
      </c>
      <c r="B41" s="3" t="s">
        <v>59</v>
      </c>
      <c r="C41" s="17">
        <v>9569.1</v>
      </c>
      <c r="D41" s="15">
        <v>9592.2999999999993</v>
      </c>
      <c r="E41" s="17">
        <v>9848.2000000000007</v>
      </c>
      <c r="F41" s="15">
        <v>9701</v>
      </c>
      <c r="G41" s="15">
        <v>9701</v>
      </c>
    </row>
    <row r="42" spans="1:8" ht="15.6" x14ac:dyDescent="0.25">
      <c r="A42" s="1">
        <v>1000</v>
      </c>
      <c r="B42" s="2" t="s">
        <v>60</v>
      </c>
      <c r="C42" s="16">
        <f>SUM(C43:C47)</f>
        <v>210670.8</v>
      </c>
      <c r="D42" s="16">
        <f>SUM(D43:D47)</f>
        <v>132154.29999999999</v>
      </c>
      <c r="E42" s="16">
        <f t="shared" ref="E42:G42" si="0">SUM(E43:E47)</f>
        <v>137848.5</v>
      </c>
      <c r="F42" s="16">
        <f t="shared" si="0"/>
        <v>137694.39999999999</v>
      </c>
      <c r="G42" s="16">
        <f t="shared" si="0"/>
        <v>137088.5</v>
      </c>
    </row>
    <row r="43" spans="1:8" ht="15.6" x14ac:dyDescent="0.25">
      <c r="A43" s="5">
        <v>1001</v>
      </c>
      <c r="B43" s="3" t="s">
        <v>61</v>
      </c>
      <c r="C43" s="17">
        <v>11589.9</v>
      </c>
      <c r="D43" s="15">
        <v>15517.9</v>
      </c>
      <c r="E43" s="15">
        <v>17015.599999999999</v>
      </c>
      <c r="F43" s="15">
        <v>17696.400000000001</v>
      </c>
      <c r="G43" s="15">
        <v>18404.2</v>
      </c>
    </row>
    <row r="44" spans="1:8" ht="15.6" x14ac:dyDescent="0.25">
      <c r="A44" s="5">
        <v>1002</v>
      </c>
      <c r="B44" s="3" t="s">
        <v>62</v>
      </c>
      <c r="C44" s="17">
        <v>30956.5</v>
      </c>
      <c r="D44" s="15">
        <v>0</v>
      </c>
      <c r="E44" s="15"/>
      <c r="F44" s="15"/>
      <c r="G44" s="15"/>
    </row>
    <row r="45" spans="1:8" ht="15.6" x14ac:dyDescent="0.25">
      <c r="A45" s="5">
        <v>1003</v>
      </c>
      <c r="B45" s="3" t="s">
        <v>63</v>
      </c>
      <c r="C45" s="17">
        <v>83993.9</v>
      </c>
      <c r="D45" s="15">
        <v>44119.5</v>
      </c>
      <c r="E45" s="15">
        <v>48283.7</v>
      </c>
      <c r="F45" s="15">
        <v>47353.5</v>
      </c>
      <c r="G45" s="15">
        <v>46940.800000000003</v>
      </c>
    </row>
    <row r="46" spans="1:8" ht="15.6" x14ac:dyDescent="0.25">
      <c r="A46" s="5">
        <v>1004</v>
      </c>
      <c r="B46" s="3" t="s">
        <v>64</v>
      </c>
      <c r="C46" s="17">
        <v>71710</v>
      </c>
      <c r="D46" s="15">
        <f>82679.7-10195.5+32.7</f>
        <v>72516.899999999994</v>
      </c>
      <c r="E46" s="15">
        <v>72549.2</v>
      </c>
      <c r="F46" s="15">
        <v>72644.5</v>
      </c>
      <c r="G46" s="15">
        <v>71743.5</v>
      </c>
    </row>
    <row r="47" spans="1:8" ht="15.6" x14ac:dyDescent="0.25">
      <c r="A47" s="5">
        <v>1006</v>
      </c>
      <c r="B47" s="3" t="s">
        <v>65</v>
      </c>
      <c r="C47" s="17">
        <v>12420.5</v>
      </c>
      <c r="D47" s="15">
        <v>0</v>
      </c>
      <c r="E47" s="15"/>
      <c r="F47" s="15"/>
      <c r="G47" s="15"/>
    </row>
    <row r="48" spans="1:8" ht="15.6" x14ac:dyDescent="0.25">
      <c r="A48" s="1">
        <v>1100</v>
      </c>
      <c r="B48" s="2" t="s">
        <v>66</v>
      </c>
      <c r="C48" s="16">
        <f>SUM(C49:C51)</f>
        <v>9076.4000000000015</v>
      </c>
      <c r="D48" s="16">
        <f>SUM(D49:D51)</f>
        <v>13658.900000000001</v>
      </c>
      <c r="E48" s="16">
        <f>SUM(E49:E51)</f>
        <v>29627.4</v>
      </c>
      <c r="F48" s="16">
        <f t="shared" ref="F48:G48" si="1">SUM(F49:F51)</f>
        <v>21302.9</v>
      </c>
      <c r="G48" s="16">
        <f t="shared" si="1"/>
        <v>8074.9000000000005</v>
      </c>
    </row>
    <row r="49" spans="1:9" ht="15.6" x14ac:dyDescent="0.25">
      <c r="A49" s="5">
        <v>1101</v>
      </c>
      <c r="B49" s="3" t="s">
        <v>67</v>
      </c>
      <c r="C49" s="17">
        <v>2839.3</v>
      </c>
      <c r="D49" s="15">
        <v>4741.8</v>
      </c>
      <c r="E49" s="15">
        <v>2211.3000000000002</v>
      </c>
      <c r="F49" s="15">
        <v>2087.8000000000002</v>
      </c>
      <c r="G49" s="15">
        <v>2087.8000000000002</v>
      </c>
    </row>
    <row r="50" spans="1:9" ht="15.6" x14ac:dyDescent="0.25">
      <c r="A50" s="5">
        <v>1102</v>
      </c>
      <c r="B50" s="3" t="s">
        <v>68</v>
      </c>
      <c r="C50" s="17">
        <v>0</v>
      </c>
      <c r="D50" s="15">
        <v>2500</v>
      </c>
      <c r="E50" s="15">
        <v>21429</v>
      </c>
      <c r="F50" s="15">
        <v>13228</v>
      </c>
      <c r="G50" s="15">
        <v>0</v>
      </c>
    </row>
    <row r="51" spans="1:9" ht="26.4" x14ac:dyDescent="0.25">
      <c r="A51" s="5" t="s">
        <v>95</v>
      </c>
      <c r="B51" s="3" t="s">
        <v>96</v>
      </c>
      <c r="C51" s="17">
        <v>6237.1</v>
      </c>
      <c r="D51" s="15">
        <v>6417.1</v>
      </c>
      <c r="E51" s="15">
        <v>5987.1</v>
      </c>
      <c r="F51" s="15">
        <v>5987.1</v>
      </c>
      <c r="G51" s="15">
        <v>5987.1</v>
      </c>
    </row>
    <row r="52" spans="1:9" ht="15.6" x14ac:dyDescent="0.25">
      <c r="A52" s="1">
        <v>1200</v>
      </c>
      <c r="B52" s="2" t="s">
        <v>69</v>
      </c>
      <c r="C52" s="16">
        <f>SUM(C53:C54)</f>
        <v>1351.8</v>
      </c>
      <c r="D52" s="16">
        <f>SUM(D53:D54)</f>
        <v>5591.7999999999993</v>
      </c>
      <c r="E52" s="16">
        <f t="shared" ref="E52:G52" si="2">SUM(E53:E54)</f>
        <v>4051.9</v>
      </c>
      <c r="F52" s="16">
        <f t="shared" si="2"/>
        <v>1051.9000000000001</v>
      </c>
      <c r="G52" s="16">
        <f t="shared" si="2"/>
        <v>1051.9000000000001</v>
      </c>
    </row>
    <row r="53" spans="1:9" ht="15.6" x14ac:dyDescent="0.25">
      <c r="A53" s="5" t="s">
        <v>97</v>
      </c>
      <c r="B53" s="3" t="s">
        <v>70</v>
      </c>
      <c r="C53" s="17">
        <v>1000</v>
      </c>
      <c r="D53" s="15">
        <v>4539.8999999999996</v>
      </c>
      <c r="E53" s="17">
        <v>3000</v>
      </c>
      <c r="F53" s="17">
        <v>0</v>
      </c>
      <c r="G53" s="17">
        <v>0</v>
      </c>
    </row>
    <row r="54" spans="1:9" ht="26.4" x14ac:dyDescent="0.25">
      <c r="A54" s="5" t="s">
        <v>98</v>
      </c>
      <c r="B54" s="3" t="s">
        <v>99</v>
      </c>
      <c r="C54" s="17">
        <v>351.8</v>
      </c>
      <c r="D54" s="15">
        <v>1051.9000000000001</v>
      </c>
      <c r="E54" s="17">
        <v>1051.9000000000001</v>
      </c>
      <c r="F54" s="17">
        <v>1051.9000000000001</v>
      </c>
      <c r="G54" s="17">
        <v>1051.9000000000001</v>
      </c>
    </row>
    <row r="55" spans="1:9" ht="26.4" x14ac:dyDescent="0.25">
      <c r="A55" s="1">
        <v>1300</v>
      </c>
      <c r="B55" s="2" t="s">
        <v>71</v>
      </c>
      <c r="C55" s="16">
        <f>C56</f>
        <v>48.2</v>
      </c>
      <c r="D55" s="16">
        <f>D56</f>
        <v>1000</v>
      </c>
      <c r="E55" s="16">
        <f t="shared" ref="E55:G55" si="3">E56</f>
        <v>400</v>
      </c>
      <c r="F55" s="16">
        <f t="shared" si="3"/>
        <v>300</v>
      </c>
      <c r="G55" s="16">
        <f t="shared" si="3"/>
        <v>200</v>
      </c>
    </row>
    <row r="56" spans="1:9" ht="26.4" x14ac:dyDescent="0.25">
      <c r="A56" s="5">
        <v>1301</v>
      </c>
      <c r="B56" s="3" t="s">
        <v>72</v>
      </c>
      <c r="C56" s="17">
        <v>48.2</v>
      </c>
      <c r="D56" s="15">
        <v>1000</v>
      </c>
      <c r="E56" s="15">
        <v>400</v>
      </c>
      <c r="F56" s="15">
        <v>300</v>
      </c>
      <c r="G56" s="15">
        <v>200</v>
      </c>
      <c r="I56" s="13"/>
    </row>
    <row r="57" spans="1:9" ht="66" x14ac:dyDescent="0.25">
      <c r="A57" s="1">
        <v>1400</v>
      </c>
      <c r="B57" s="2" t="s">
        <v>73</v>
      </c>
      <c r="C57" s="16">
        <f>SUM(C58:C59)</f>
        <v>144857.30000000002</v>
      </c>
      <c r="D57" s="16">
        <f>SUM(D58:D59)</f>
        <v>169439.8</v>
      </c>
      <c r="E57" s="16">
        <f>SUM(E58:E59)</f>
        <v>180819.20000000001</v>
      </c>
      <c r="F57" s="16">
        <f>SUM(F58:F59)</f>
        <v>160109.6</v>
      </c>
      <c r="G57" s="16">
        <f>SUM(G58:G59)</f>
        <v>164365.09999999998</v>
      </c>
    </row>
    <row r="58" spans="1:9" ht="39.6" x14ac:dyDescent="0.25">
      <c r="A58" s="5">
        <v>1401</v>
      </c>
      <c r="B58" s="3" t="s">
        <v>74</v>
      </c>
      <c r="C58" s="17">
        <v>120731.1</v>
      </c>
      <c r="D58" s="15">
        <v>128281.2</v>
      </c>
      <c r="E58" s="15">
        <v>131484.5</v>
      </c>
      <c r="F58" s="15">
        <v>135774.9</v>
      </c>
      <c r="G58" s="15">
        <v>140207.29999999999</v>
      </c>
    </row>
    <row r="59" spans="1:9" ht="26.4" x14ac:dyDescent="0.25">
      <c r="A59" s="5">
        <v>1403</v>
      </c>
      <c r="B59" s="3" t="s">
        <v>75</v>
      </c>
      <c r="C59" s="17">
        <v>24126.2</v>
      </c>
      <c r="D59" s="15">
        <f>40925.1+233.5</f>
        <v>41158.6</v>
      </c>
      <c r="E59" s="15">
        <v>49334.7</v>
      </c>
      <c r="F59" s="15">
        <v>24334.7</v>
      </c>
      <c r="G59" s="15">
        <v>24157.8</v>
      </c>
    </row>
    <row r="60" spans="1:9" ht="15.6" x14ac:dyDescent="0.3">
      <c r="A60" s="7"/>
      <c r="B60" s="18" t="s">
        <v>90</v>
      </c>
      <c r="C60" s="15">
        <v>0</v>
      </c>
      <c r="D60" s="15">
        <v>0</v>
      </c>
      <c r="E60" s="15">
        <v>0</v>
      </c>
      <c r="F60" s="15">
        <v>30000</v>
      </c>
      <c r="G60" s="15">
        <v>60000</v>
      </c>
    </row>
    <row r="61" spans="1:9" ht="15.6" x14ac:dyDescent="0.25">
      <c r="A61" s="7"/>
      <c r="B61" s="19" t="s">
        <v>91</v>
      </c>
      <c r="C61" s="20">
        <f>C9+C60</f>
        <v>2780673.9999999995</v>
      </c>
      <c r="D61" s="20">
        <f>D9+D60</f>
        <v>3062506.7999999989</v>
      </c>
      <c r="E61" s="20">
        <f>E9+E60</f>
        <v>2861077.2</v>
      </c>
      <c r="F61" s="20">
        <f>F9+F60</f>
        <v>2898884.4999999995</v>
      </c>
      <c r="G61" s="20">
        <f>G9+G60</f>
        <v>3000842.3</v>
      </c>
    </row>
  </sheetData>
  <mergeCells count="3">
    <mergeCell ref="A4:G4"/>
    <mergeCell ref="A7:A8"/>
    <mergeCell ref="B7:B8"/>
  </mergeCells>
  <printOptions horizontalCentered="1"/>
  <pageMargins left="0.98425196850393704" right="0.78740157480314965" top="0.78740157480314965" bottom="0.78740157480314965" header="0.31496062992125984" footer="0.31496062992125984"/>
  <pageSetup paperSize="9" scale="71" firstPageNumber="271" fitToHeight="0" orientation="portrait" useFirstPageNumber="1" r:id="rId1"/>
  <headerFooter>
    <oddHeader>&amp;C&amp;11&amp;P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4</vt:lpstr>
      <vt:lpstr>'прил 4'!Заголовки_для_печати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user</cp:lastModifiedBy>
  <cp:lastPrinted>2019-11-11T15:20:03Z</cp:lastPrinted>
  <dcterms:created xsi:type="dcterms:W3CDTF">2015-12-02T11:20:03Z</dcterms:created>
  <dcterms:modified xsi:type="dcterms:W3CDTF">2019-11-11T15:20:27Z</dcterms:modified>
</cp:coreProperties>
</file>