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-2026 ПРОЕКТ бюджета КМР ЛО\Проект бюджета КМР ЛО 2024-2026 гг\Проект бюджета 2024-2026\Пояснительная записка с таблицами\"/>
    </mc:Choice>
  </mc:AlternateContent>
  <xr:revisionPtr revIDLastSave="0" documentId="13_ncr:1_{01DDF2A1-CDA7-4579-9706-F2E44A5DB0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 2" sheetId="4" r:id="rId1"/>
  </sheets>
  <definedNames>
    <definedName name="_xlnm.Print_Titles" localSheetId="0">'прил 2'!$5:$6</definedName>
  </definedNames>
  <calcPr calcId="191029"/>
</workbook>
</file>

<file path=xl/calcChain.xml><?xml version="1.0" encoding="utf-8"?>
<calcChain xmlns="http://schemas.openxmlformats.org/spreadsheetml/2006/main">
  <c r="F13" i="4" l="1"/>
  <c r="E13" i="4"/>
  <c r="F11" i="4"/>
  <c r="E11" i="4"/>
  <c r="C21" i="4"/>
  <c r="F21" i="4"/>
  <c r="E21" i="4"/>
  <c r="D21" i="4"/>
  <c r="B9" i="4"/>
  <c r="B7" i="4" s="1"/>
  <c r="B23" i="4" s="1"/>
  <c r="C9" i="4" l="1"/>
  <c r="C7" i="4" s="1"/>
  <c r="D9" i="4"/>
  <c r="D7" i="4" s="1"/>
  <c r="D23" i="4" s="1"/>
  <c r="E9" i="4"/>
  <c r="E7" i="4" s="1"/>
  <c r="E23" i="4" s="1"/>
  <c r="F9" i="4"/>
  <c r="F7" i="4" s="1"/>
  <c r="F23" i="4" s="1"/>
  <c r="C23" i="4" l="1"/>
</calcChain>
</file>

<file path=xl/sharedStrings.xml><?xml version="1.0" encoding="utf-8"?>
<sst xmlns="http://schemas.openxmlformats.org/spreadsheetml/2006/main" count="30" uniqueCount="28">
  <si>
    <t>тыс. руб.</t>
  </si>
  <si>
    <t>ВСЕГО</t>
  </si>
  <si>
    <t xml:space="preserve">Проект </t>
  </si>
  <si>
    <t>Отчет</t>
  </si>
  <si>
    <t>Условно утвержденные расходы</t>
  </si>
  <si>
    <t>2022 год</t>
  </si>
  <si>
    <t>Оценка текущего финансового года</t>
  </si>
  <si>
    <t xml:space="preserve">Наименование муниципальной программы </t>
  </si>
  <si>
    <t>в том числе по муниципальным программам:</t>
  </si>
  <si>
    <t>Развитие образования Кировского муниципального района Ленинградской области</t>
  </si>
  <si>
    <t>Развитие рынка наружной рекламы в Кировском муниципальном районе Ленинградской области</t>
  </si>
  <si>
    <t>Обеспечение повышения энергоэффективности в Кировском муниципальном районе Ленинградской области</t>
  </si>
  <si>
    <t>Развитие и поддержка малого и среднего бизнеса в Кировском муниципальном районе Ленинградской области</t>
  </si>
  <si>
    <t>Комплексное развитие  Кировского муниципального района Ленинградской области</t>
  </si>
  <si>
    <t>Развитие сельского хозяйства Кировского района Ленинградской области</t>
  </si>
  <si>
    <t>Управление муниципальными финансами Кировского муниципального района Ленинградской области</t>
  </si>
  <si>
    <t>Развитие и совершенствование гражданской обороны и мероприятий по обеспечению безопасности жизнедеятельности населения на территории Кировского муниципального района Ленинградской области</t>
  </si>
  <si>
    <t>Непрограммные расходы органов местного самоуправления</t>
  </si>
  <si>
    <t>2023 год</t>
  </si>
  <si>
    <t>Осуществление дорожной деятельности в отношении автомобильных дорог местного значения Кировского муниципального района Ленинградской области и пассажирских перевозок по муниципальным маршрутам Кировского муниципального района Ленинградской области</t>
  </si>
  <si>
    <t>2024 год</t>
  </si>
  <si>
    <t>2025 год</t>
  </si>
  <si>
    <t>Всего с условно утвержденными расходами</t>
  </si>
  <si>
    <t>Равитие культуры Кировского муниципального района Ленинградской области</t>
  </si>
  <si>
    <t>Развитие физической культуры и спорта, молодежной политики в Кировском муниципальном районе Ленинградской области</t>
  </si>
  <si>
    <t>2026 год</t>
  </si>
  <si>
    <t>Приложение 2 к пояснительной записке 2024 года</t>
  </si>
  <si>
    <t>Расходы  бюджета Кировского муниципального района Ленинградской области 
по муниципальным программам в 2022 - 2026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</si>
</sst>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49" fontId="3" fillId="0" borderId="2" xfId="0" applyNumberFormat="1" applyFont="1" applyBorder="1" applyAlignment="1">
      <alignment horizontal="left" wrapText="1"/>
    </xf>
    <xf numFmtId="49" fontId="5" fillId="0" borderId="2" xfId="0" applyNumberFormat="1" applyFont="1" applyBorder="1" applyAlignment="1">
      <alignment horizontal="left" wrapText="1"/>
    </xf>
    <xf numFmtId="49" fontId="2" fillId="0" borderId="2" xfId="0" applyNumberFormat="1" applyFont="1" applyBorder="1" applyAlignment="1">
      <alignment horizontal="left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4" fontId="1" fillId="0" borderId="0" xfId="0" applyNumberFormat="1" applyFont="1"/>
    <xf numFmtId="0" fontId="4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outlinePr summaryBelow="0"/>
    <pageSetUpPr fitToPage="1"/>
  </sheetPr>
  <dimension ref="A1:F26"/>
  <sheetViews>
    <sheetView showGridLines="0" tabSelected="1" zoomScale="120" zoomScaleNormal="120" workbookViewId="0">
      <selection activeCell="D13" sqref="D13"/>
    </sheetView>
  </sheetViews>
  <sheetFormatPr defaultColWidth="9.140625" defaultRowHeight="15.75" x14ac:dyDescent="0.25"/>
  <cols>
    <col min="1" max="1" width="49.28515625" style="3" customWidth="1"/>
    <col min="2" max="6" width="13.7109375" style="1" customWidth="1"/>
    <col min="7" max="8" width="9.140625" style="1" customWidth="1"/>
    <col min="9" max="16384" width="9.140625" style="1"/>
  </cols>
  <sheetData>
    <row r="1" spans="1:6" x14ac:dyDescent="0.25">
      <c r="F1" s="2" t="s">
        <v>26</v>
      </c>
    </row>
    <row r="2" spans="1:6" ht="7.9" customHeight="1" x14ac:dyDescent="0.25"/>
    <row r="3" spans="1:6" ht="45" customHeight="1" x14ac:dyDescent="0.2">
      <c r="A3" s="21" t="s">
        <v>27</v>
      </c>
      <c r="B3" s="21"/>
      <c r="C3" s="21"/>
      <c r="D3" s="21"/>
      <c r="E3" s="21"/>
      <c r="F3" s="21"/>
    </row>
    <row r="4" spans="1:6" x14ac:dyDescent="0.25">
      <c r="F4" s="2" t="s">
        <v>0</v>
      </c>
    </row>
    <row r="5" spans="1:6" x14ac:dyDescent="0.2">
      <c r="A5" s="22" t="s">
        <v>7</v>
      </c>
      <c r="B5" s="9" t="s">
        <v>5</v>
      </c>
      <c r="C5" s="9" t="s">
        <v>18</v>
      </c>
      <c r="D5" s="9" t="s">
        <v>20</v>
      </c>
      <c r="E5" s="9" t="s">
        <v>21</v>
      </c>
      <c r="F5" s="9" t="s">
        <v>25</v>
      </c>
    </row>
    <row r="6" spans="1:6" ht="63" x14ac:dyDescent="0.2">
      <c r="A6" s="22"/>
      <c r="B6" s="9" t="s">
        <v>3</v>
      </c>
      <c r="C6" s="17" t="s">
        <v>6</v>
      </c>
      <c r="D6" s="9" t="s">
        <v>2</v>
      </c>
      <c r="E6" s="9" t="s">
        <v>2</v>
      </c>
      <c r="F6" s="9" t="s">
        <v>2</v>
      </c>
    </row>
    <row r="7" spans="1:6" x14ac:dyDescent="0.25">
      <c r="A7" s="4" t="s">
        <v>1</v>
      </c>
      <c r="B7" s="10">
        <f>B9+B21</f>
        <v>3706364.2</v>
      </c>
      <c r="C7" s="10">
        <f t="shared" ref="C7:F7" si="0">C9+C21</f>
        <v>4403667.3000000007</v>
      </c>
      <c r="D7" s="10">
        <f>D9+D21</f>
        <v>4290308.4000000004</v>
      </c>
      <c r="E7" s="10">
        <f t="shared" si="0"/>
        <v>4205090.3000000007</v>
      </c>
      <c r="F7" s="10">
        <f t="shared" si="0"/>
        <v>4079689.8000000003</v>
      </c>
    </row>
    <row r="8" spans="1:6" x14ac:dyDescent="0.25">
      <c r="A8" s="4"/>
      <c r="B8" s="7"/>
      <c r="C8" s="11"/>
      <c r="D8" s="10"/>
      <c r="E8" s="10"/>
      <c r="F8" s="10"/>
    </row>
    <row r="9" spans="1:6" x14ac:dyDescent="0.25">
      <c r="A9" s="5" t="s">
        <v>8</v>
      </c>
      <c r="B9" s="10">
        <f>SUM(B10:B20)</f>
        <v>3384330.1</v>
      </c>
      <c r="C9" s="10">
        <f t="shared" ref="C9:F9" si="1">SUM(C10:C20)</f>
        <v>3901524.0000000009</v>
      </c>
      <c r="D9" s="10">
        <f t="shared" si="1"/>
        <v>3714813.4000000008</v>
      </c>
      <c r="E9" s="10">
        <f t="shared" si="1"/>
        <v>3718522.9000000008</v>
      </c>
      <c r="F9" s="10">
        <f t="shared" si="1"/>
        <v>3567212.8000000003</v>
      </c>
    </row>
    <row r="10" spans="1:6" ht="47.25" x14ac:dyDescent="0.2">
      <c r="A10" s="18" t="s">
        <v>10</v>
      </c>
      <c r="B10" s="14">
        <v>2389.1</v>
      </c>
      <c r="C10" s="13">
        <v>2503.1999999999998</v>
      </c>
      <c r="D10" s="14">
        <v>2633.2</v>
      </c>
      <c r="E10" s="15">
        <v>2636.7</v>
      </c>
      <c r="F10" s="15">
        <v>2640.6</v>
      </c>
    </row>
    <row r="11" spans="1:6" ht="47.25" x14ac:dyDescent="0.2">
      <c r="A11" s="18" t="s">
        <v>9</v>
      </c>
      <c r="B11" s="14">
        <v>2569553.6</v>
      </c>
      <c r="C11" s="13">
        <v>2742383.1</v>
      </c>
      <c r="D11" s="13">
        <v>2909474.7</v>
      </c>
      <c r="E11" s="13">
        <f>2977630.6+398.6</f>
        <v>2978029.2</v>
      </c>
      <c r="F11" s="13">
        <f>2872376.8+398.6</f>
        <v>2872775.4</v>
      </c>
    </row>
    <row r="12" spans="1:6" ht="31.5" x14ac:dyDescent="0.2">
      <c r="A12" s="18" t="s">
        <v>14</v>
      </c>
      <c r="B12" s="14">
        <v>8389.5</v>
      </c>
      <c r="C12" s="13">
        <v>11320.8</v>
      </c>
      <c r="D12" s="14">
        <v>9678</v>
      </c>
      <c r="E12" s="15">
        <v>9602.2999999999993</v>
      </c>
      <c r="F12" s="15">
        <v>9427</v>
      </c>
    </row>
    <row r="13" spans="1:6" ht="47.25" x14ac:dyDescent="0.2">
      <c r="A13" s="18" t="s">
        <v>24</v>
      </c>
      <c r="B13" s="14">
        <v>73498.8</v>
      </c>
      <c r="C13" s="13">
        <v>103647.9</v>
      </c>
      <c r="D13" s="14">
        <v>94011.7</v>
      </c>
      <c r="E13" s="15">
        <f>93815.7-398.6</f>
        <v>93417.099999999991</v>
      </c>
      <c r="F13" s="15">
        <f>93823.3-398.6</f>
        <v>93424.7</v>
      </c>
    </row>
    <row r="14" spans="1:6" ht="31.5" x14ac:dyDescent="0.2">
      <c r="A14" s="18" t="s">
        <v>23</v>
      </c>
      <c r="B14" s="14">
        <v>223911.3</v>
      </c>
      <c r="C14" s="13">
        <v>243167.7</v>
      </c>
      <c r="D14" s="14">
        <v>255480.6</v>
      </c>
      <c r="E14" s="15">
        <v>255668.2</v>
      </c>
      <c r="F14" s="15">
        <v>255690</v>
      </c>
    </row>
    <row r="15" spans="1:6" ht="47.25" x14ac:dyDescent="0.2">
      <c r="A15" s="18" t="s">
        <v>13</v>
      </c>
      <c r="B15" s="14">
        <v>229773.6</v>
      </c>
      <c r="C15" s="13">
        <v>415565.2</v>
      </c>
      <c r="D15" s="14">
        <v>81614.3</v>
      </c>
      <c r="E15" s="15">
        <v>23367.200000000001</v>
      </c>
      <c r="F15" s="15">
        <v>0</v>
      </c>
    </row>
    <row r="16" spans="1:6" ht="47.25" x14ac:dyDescent="0.2">
      <c r="A16" s="18" t="s">
        <v>15</v>
      </c>
      <c r="B16" s="14">
        <v>182011.3</v>
      </c>
      <c r="C16" s="13">
        <v>225160.2</v>
      </c>
      <c r="D16" s="14">
        <v>271137.7</v>
      </c>
      <c r="E16" s="15">
        <v>263771.09999999998</v>
      </c>
      <c r="F16" s="15">
        <v>241901.4</v>
      </c>
    </row>
    <row r="17" spans="1:6" ht="78.75" x14ac:dyDescent="0.2">
      <c r="A17" s="19" t="s">
        <v>16</v>
      </c>
      <c r="B17" s="14">
        <v>1148.2</v>
      </c>
      <c r="C17" s="13">
        <v>2039.3</v>
      </c>
      <c r="D17" s="14">
        <v>1679.9</v>
      </c>
      <c r="E17" s="15">
        <v>1679.9</v>
      </c>
      <c r="F17" s="15">
        <v>1029.9000000000001</v>
      </c>
    </row>
    <row r="18" spans="1:6" ht="110.25" x14ac:dyDescent="0.2">
      <c r="A18" s="18" t="s">
        <v>19</v>
      </c>
      <c r="B18" s="14">
        <v>89363</v>
      </c>
      <c r="C18" s="13">
        <v>150333.20000000001</v>
      </c>
      <c r="D18" s="14">
        <v>84594.6</v>
      </c>
      <c r="E18" s="15">
        <v>84594.6</v>
      </c>
      <c r="F18" s="15">
        <v>84594.6</v>
      </c>
    </row>
    <row r="19" spans="1:6" ht="47.25" x14ac:dyDescent="0.2">
      <c r="A19" s="18" t="s">
        <v>11</v>
      </c>
      <c r="B19" s="14">
        <v>839.5</v>
      </c>
      <c r="C19" s="13">
        <v>1599.2</v>
      </c>
      <c r="D19" s="14">
        <v>2070.1999999999998</v>
      </c>
      <c r="E19" s="15">
        <v>3319.2</v>
      </c>
      <c r="F19" s="15">
        <v>3319</v>
      </c>
    </row>
    <row r="20" spans="1:6" ht="47.25" x14ac:dyDescent="0.2">
      <c r="A20" s="18" t="s">
        <v>12</v>
      </c>
      <c r="B20" s="14">
        <v>3452.2</v>
      </c>
      <c r="C20" s="13">
        <v>3804.2</v>
      </c>
      <c r="D20" s="14">
        <v>2438.5</v>
      </c>
      <c r="E20" s="15">
        <v>2437.4</v>
      </c>
      <c r="F20" s="15">
        <v>2410.1999999999998</v>
      </c>
    </row>
    <row r="21" spans="1:6" ht="31.5" x14ac:dyDescent="0.25">
      <c r="A21" s="6" t="s">
        <v>17</v>
      </c>
      <c r="B21" s="14">
        <v>322034.09999999998</v>
      </c>
      <c r="C21" s="14">
        <f>195941.1+306202.2</f>
        <v>502143.30000000005</v>
      </c>
      <c r="D21" s="15">
        <f>228789.8+346705.2</f>
        <v>575495</v>
      </c>
      <c r="E21" s="15">
        <f>239095.9+247471.5</f>
        <v>486567.4</v>
      </c>
      <c r="F21" s="15">
        <f>239095.9+273381.1</f>
        <v>512477</v>
      </c>
    </row>
    <row r="22" spans="1:6" x14ac:dyDescent="0.25">
      <c r="A22" s="6" t="s">
        <v>4</v>
      </c>
      <c r="B22" s="11">
        <v>0</v>
      </c>
      <c r="C22" s="15">
        <v>0</v>
      </c>
      <c r="D22" s="11">
        <v>0</v>
      </c>
      <c r="E22" s="12">
        <v>65000</v>
      </c>
      <c r="F22" s="12">
        <v>187000</v>
      </c>
    </row>
    <row r="23" spans="1:6" x14ac:dyDescent="0.2">
      <c r="A23" s="8" t="s">
        <v>22</v>
      </c>
      <c r="B23" s="7">
        <f>B7+B22</f>
        <v>3706364.2</v>
      </c>
      <c r="C23" s="16">
        <f>C7+C22</f>
        <v>4403667.3000000007</v>
      </c>
      <c r="D23" s="7">
        <f>D7+D22</f>
        <v>4290308.4000000004</v>
      </c>
      <c r="E23" s="7">
        <f t="shared" ref="E23:F23" si="2">E7+E22</f>
        <v>4270090.3000000007</v>
      </c>
      <c r="F23" s="7">
        <f t="shared" si="2"/>
        <v>4266689.8000000007</v>
      </c>
    </row>
    <row r="26" spans="1:6" x14ac:dyDescent="0.25">
      <c r="C26" s="20"/>
    </row>
  </sheetData>
  <mergeCells count="2">
    <mergeCell ref="A3:F3"/>
    <mergeCell ref="A5:A6"/>
  </mergeCells>
  <pageMargins left="1.1023622047244095" right="0.59055118110236227" top="0.78740157480314965" bottom="0.78740157480314965" header="0.51181102362204722" footer="0.51181102362204722"/>
  <pageSetup paperSize="9" scale="72" firstPageNumber="200" orientation="portrait" useFirstPageNumber="1" r:id="rId1"/>
  <headerFooter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Темразян Сабина Арменовна</dc:creator>
  <dc:description>POI HSSF rep:2.37.2.167</dc:description>
  <cp:lastModifiedBy>Ольга Лапшина</cp:lastModifiedBy>
  <cp:lastPrinted>2023-11-14T08:00:42Z</cp:lastPrinted>
  <dcterms:created xsi:type="dcterms:W3CDTF">2015-12-02T08:58:21Z</dcterms:created>
  <dcterms:modified xsi:type="dcterms:W3CDTF">2023-11-14T08:00:44Z</dcterms:modified>
</cp:coreProperties>
</file>