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-2026 ПРОЕКТ бюджета КМР ЛО\Проект бюджета КМР ЛО 2024-2026 гг\Проект бюджета 2024-2026\Пояснительная записка с таблицами\"/>
    </mc:Choice>
  </mc:AlternateContent>
  <xr:revisionPtr revIDLastSave="0" documentId="13_ncr:1_{BB126264-6FA7-49D4-8973-314257B412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6" r:id="rId1"/>
  </sheets>
  <definedNames>
    <definedName name="_xlnm.Print_Titles" localSheetId="0">'Приложение 4'!$7:$8</definedName>
    <definedName name="_xlnm.Print_Area" localSheetId="0">'Приложение 4'!$A$1:$G$63</definedName>
  </definedNames>
  <calcPr calcId="191029"/>
</workbook>
</file>

<file path=xl/calcChain.xml><?xml version="1.0" encoding="utf-8"?>
<calcChain xmlns="http://schemas.openxmlformats.org/spreadsheetml/2006/main">
  <c r="G35" i="6" l="1"/>
  <c r="F35" i="6"/>
  <c r="G39" i="6"/>
  <c r="F39" i="6"/>
  <c r="D53" i="6"/>
  <c r="E53" i="6"/>
  <c r="F53" i="6"/>
  <c r="G53" i="6"/>
  <c r="C53" i="6"/>
  <c r="C48" i="6" l="1"/>
  <c r="C34" i="6"/>
  <c r="C28" i="6"/>
  <c r="C23" i="6"/>
  <c r="C11" i="6"/>
  <c r="C19" i="6"/>
  <c r="D19" i="6"/>
  <c r="F19" i="6" l="1"/>
  <c r="G19" i="6"/>
  <c r="E19" i="6"/>
  <c r="D32" i="6" l="1"/>
  <c r="E32" i="6"/>
  <c r="F32" i="6"/>
  <c r="G32" i="6"/>
  <c r="C32" i="6"/>
  <c r="D11" i="6" l="1"/>
  <c r="D48" i="6"/>
  <c r="F48" i="6"/>
  <c r="G48" i="6"/>
  <c r="E48" i="6"/>
  <c r="D23" i="6" l="1"/>
  <c r="D28" i="6"/>
  <c r="D34" i="6"/>
  <c r="D41" i="6"/>
  <c r="D44" i="6"/>
  <c r="D57" i="6"/>
  <c r="D59" i="6"/>
  <c r="G59" i="6"/>
  <c r="F59" i="6"/>
  <c r="E59" i="6"/>
  <c r="C59" i="6"/>
  <c r="G57" i="6"/>
  <c r="F57" i="6"/>
  <c r="E57" i="6"/>
  <c r="C57" i="6"/>
  <c r="G44" i="6"/>
  <c r="F44" i="6"/>
  <c r="E44" i="6"/>
  <c r="C44" i="6"/>
  <c r="G41" i="6"/>
  <c r="F41" i="6"/>
  <c r="E41" i="6"/>
  <c r="C41" i="6"/>
  <c r="G34" i="6"/>
  <c r="F34" i="6"/>
  <c r="E34" i="6"/>
  <c r="G28" i="6"/>
  <c r="F28" i="6"/>
  <c r="E28" i="6"/>
  <c r="G23" i="6"/>
  <c r="F23" i="6"/>
  <c r="E23" i="6"/>
  <c r="G11" i="6"/>
  <c r="F11" i="6"/>
  <c r="E11" i="6"/>
  <c r="D9" i="6" l="1"/>
  <c r="D63" i="6" s="1"/>
  <c r="C9" i="6"/>
  <c r="C63" i="6" s="1"/>
  <c r="G9" i="6"/>
  <c r="G63" i="6" s="1"/>
  <c r="E9" i="6"/>
  <c r="E63" i="6" s="1"/>
  <c r="F9" i="6"/>
  <c r="F63" i="6" s="1"/>
</calcChain>
</file>

<file path=xl/sharedStrings.xml><?xml version="1.0" encoding="utf-8"?>
<sst xmlns="http://schemas.openxmlformats.org/spreadsheetml/2006/main" count="108" uniqueCount="107">
  <si>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</si>
  <si>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</si>
  <si>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</si>
  <si>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</si>
  <si>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</si>
  <si>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</si>
  <si>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</si>
  <si>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</si>
  <si>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</si>
  <si>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</si>
  <si>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</si>
  <si>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</si>
  <si>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</si>
  <si>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</si>
  <si>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</si>
  <si>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</si>
  <si>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</si>
  <si>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</si>
  <si>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</si>
  <si>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</si>
  <si>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</si>
  <si>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</si>
  <si>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</si>
  <si>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</si>
  <si>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</si>
  <si>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</si>
  <si>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</si>
  <si>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</si>
  <si>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</si>
  <si>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</si>
  <si>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</si>
  <si>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</si>
  <si>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</si>
  <si>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</si>
  <si>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</si>
  <si>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</si>
  <si>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</si>
  <si>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</si>
  <si>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</si>
  <si>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</si>
  <si>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</si>
  <si>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</si>
  <si>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</si>
  <si>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</si>
  <si>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</si>
  <si>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</si>
  <si>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</si>
  <si>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</si>
  <si>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</si>
  <si>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</si>
  <si>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</si>
  <si>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</si>
  <si>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</si>
  <si>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</si>
  <si>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</si>
  <si>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</si>
  <si>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</si>
  <si>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</si>
  <si>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</si>
  <si>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</si>
  <si>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</si>
  <si>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</si>
  <si>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</si>
  <si>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</si>
  <si>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</si>
  <si>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</si>
  <si>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</si>
  <si>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тыс. руб.</t>
  </si>
  <si>
    <t>ВСЕГО</t>
  </si>
  <si>
    <t>в том числе по разделам/подразделам:</t>
  </si>
  <si>
    <t>Отчет</t>
  </si>
  <si>
    <t xml:space="preserve">Проект  </t>
  </si>
  <si>
    <t xml:space="preserve">Проект </t>
  </si>
  <si>
    <t>КФСР</t>
  </si>
  <si>
    <t xml:space="preserve">Наименование раздела/подраздела классифцикации расходов 
</t>
  </si>
  <si>
    <t>Дополнительное образование детей</t>
  </si>
  <si>
    <t>0703</t>
  </si>
  <si>
    <t>Условно утвержденные расходы</t>
  </si>
  <si>
    <t>Всего</t>
  </si>
  <si>
    <t>2022 год</t>
  </si>
  <si>
    <t>Оценка текущего финансового года</t>
  </si>
  <si>
    <t>1105</t>
  </si>
  <si>
    <t>Другие вопросы в области физической культуры и спорта</t>
  </si>
  <si>
    <t>1202</t>
  </si>
  <si>
    <t>1204</t>
  </si>
  <si>
    <t>Другие вопросы в области средств массовой информации</t>
  </si>
  <si>
    <t>2023 год</t>
  </si>
  <si>
    <t>0600</t>
  </si>
  <si>
    <t>0605</t>
  </si>
  <si>
    <t>Другие вопросы в области охраны окружающей среды</t>
  </si>
  <si>
    <t>ОХРАНА ОКРУЖАЮЩЕЙ СРЕДЫ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</si>
  <si>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</si>
  <si>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</si>
  <si>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</si>
  <si>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</si>
  <si>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1103</t>
  </si>
  <si>
    <t>Спорт высших достижений</t>
  </si>
  <si>
    <t>2025 год</t>
  </si>
  <si>
    <t>0314</t>
  </si>
  <si>
    <t>Другие вопросы в области национальной безопасности и правоохранительной деятельности</t>
  </si>
  <si>
    <t>Приложение 4 к пояснительной записке 2024 года</t>
  </si>
  <si>
    <t>Расходы  бюджета Кировского муниципального района Ленинградской области 
по разделам и подразделам классификации расходов в 2022 - 2026 годах</t>
  </si>
  <si>
    <t>2026 год</t>
  </si>
  <si>
    <t>1201</t>
  </si>
  <si>
    <t>Телевидение и радиовещание</t>
  </si>
  <si>
    <t>0503</t>
  </si>
  <si>
    <t>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</si>
</sst>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wrapText="1"/>
    </xf>
    <xf numFmtId="0" fontId="4" fillId="2" borderId="1" xfId="0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I63"/>
  <sheetViews>
    <sheetView tabSelected="1" topLeftCell="A16" zoomScaleNormal="100" workbookViewId="0">
      <selection activeCell="I38" sqref="I38"/>
    </sheetView>
  </sheetViews>
  <sheetFormatPr defaultColWidth="9.140625" defaultRowHeight="12.75" x14ac:dyDescent="0.2"/>
  <cols>
    <col min="1" max="1" width="5.5703125" style="4" customWidth="1"/>
    <col min="2" max="2" width="40.140625" style="4" customWidth="1"/>
    <col min="3" max="4" width="14.42578125" style="10" customWidth="1"/>
    <col min="5" max="5" width="15" style="4" customWidth="1"/>
    <col min="6" max="6" width="15.28515625" style="4" customWidth="1"/>
    <col min="7" max="7" width="13.85546875" style="4" customWidth="1"/>
    <col min="8" max="8" width="9.140625" style="4"/>
    <col min="9" max="9" width="11.7109375" style="4" customWidth="1"/>
    <col min="10" max="16384" width="9.140625" style="4"/>
  </cols>
  <sheetData>
    <row r="1" spans="1:7" x14ac:dyDescent="0.2">
      <c r="G1" s="9" t="s">
        <v>100</v>
      </c>
    </row>
    <row r="2" spans="1:7" x14ac:dyDescent="0.2">
      <c r="G2" s="9"/>
    </row>
    <row r="4" spans="1:7" ht="36" customHeight="1" x14ac:dyDescent="0.2">
      <c r="A4" s="21" t="s">
        <v>101</v>
      </c>
      <c r="B4" s="21"/>
      <c r="C4" s="21"/>
      <c r="D4" s="21"/>
      <c r="E4" s="21"/>
      <c r="F4" s="21"/>
      <c r="G4" s="21"/>
    </row>
    <row r="6" spans="1:7" x14ac:dyDescent="0.2">
      <c r="G6" s="9" t="s">
        <v>67</v>
      </c>
    </row>
    <row r="7" spans="1:7" ht="18.75" customHeight="1" x14ac:dyDescent="0.2">
      <c r="A7" s="22" t="s">
        <v>73</v>
      </c>
      <c r="B7" s="23" t="s">
        <v>74</v>
      </c>
      <c r="C7" s="5" t="s">
        <v>79</v>
      </c>
      <c r="D7" s="5" t="s">
        <v>86</v>
      </c>
      <c r="E7" s="5" t="s">
        <v>94</v>
      </c>
      <c r="F7" s="5" t="s">
        <v>97</v>
      </c>
      <c r="G7" s="5" t="s">
        <v>102</v>
      </c>
    </row>
    <row r="8" spans="1:7" ht="45.75" customHeight="1" x14ac:dyDescent="0.2">
      <c r="A8" s="22"/>
      <c r="B8" s="24"/>
      <c r="C8" s="5" t="s">
        <v>70</v>
      </c>
      <c r="D8" s="5" t="s">
        <v>80</v>
      </c>
      <c r="E8" s="5" t="s">
        <v>71</v>
      </c>
      <c r="F8" s="5" t="s">
        <v>72</v>
      </c>
      <c r="G8" s="5" t="s">
        <v>72</v>
      </c>
    </row>
    <row r="9" spans="1:7" ht="15.75" x14ac:dyDescent="0.2">
      <c r="A9" s="7"/>
      <c r="B9" s="6" t="s">
        <v>68</v>
      </c>
      <c r="C9" s="12">
        <f>C11+C19+C23+C28+C34+C41+C44+C48+C53+C57+C59+C32</f>
        <v>3706364.1999999997</v>
      </c>
      <c r="D9" s="12">
        <f>D11+D19+D23+D28+D34+D41+D44+D48+D53+D57+D59+D32</f>
        <v>4330367.3</v>
      </c>
      <c r="E9" s="12">
        <f>E11+E19+E23+E28+E34+E41+E44+E48+E53+E57+E59+E32</f>
        <v>4290308.4000000004</v>
      </c>
      <c r="F9" s="12">
        <f>F11+F19+F23+F28+F34+F41+F44+F48+F53+F57+F59+F32</f>
        <v>4205090.3</v>
      </c>
      <c r="G9" s="12">
        <f>G11+G19+G23+G28+G34+G41+G44+G48+G53+G57+G59+G32</f>
        <v>4079689.8000000003</v>
      </c>
    </row>
    <row r="10" spans="1:7" ht="15.75" x14ac:dyDescent="0.2">
      <c r="A10" s="7"/>
      <c r="B10" s="8" t="s">
        <v>69</v>
      </c>
      <c r="C10" s="12"/>
      <c r="D10" s="13"/>
      <c r="E10" s="12"/>
      <c r="F10" s="12"/>
      <c r="G10" s="12"/>
    </row>
    <row r="11" spans="1:7" ht="15.75" x14ac:dyDescent="0.2">
      <c r="A11" s="1" t="s">
        <v>0</v>
      </c>
      <c r="B11" s="2" t="s">
        <v>1</v>
      </c>
      <c r="C11" s="14">
        <f>SUM(C12:C18)</f>
        <v>287059.20000000001</v>
      </c>
      <c r="D11" s="14">
        <f>SUM(D12:D18)</f>
        <v>356497.30000000005</v>
      </c>
      <c r="E11" s="14">
        <f>SUM(E12:E18)</f>
        <v>460649.7</v>
      </c>
      <c r="F11" s="14">
        <f>SUM(F12:F18)</f>
        <v>441771.5</v>
      </c>
      <c r="G11" s="14">
        <f>SUM(G12:G18)</f>
        <v>468122</v>
      </c>
    </row>
    <row r="12" spans="1:7" ht="38.25" x14ac:dyDescent="0.2">
      <c r="A12" s="5" t="s">
        <v>2</v>
      </c>
      <c r="B12" s="3" t="s">
        <v>3</v>
      </c>
      <c r="C12" s="15">
        <v>3031.6</v>
      </c>
      <c r="D12" s="15">
        <v>3429</v>
      </c>
      <c r="E12" s="15">
        <v>4304.7</v>
      </c>
      <c r="F12" s="15">
        <v>4304.7</v>
      </c>
      <c r="G12" s="15">
        <v>4304.7</v>
      </c>
    </row>
    <row r="13" spans="1:7" ht="51" x14ac:dyDescent="0.2">
      <c r="A13" s="5" t="s">
        <v>4</v>
      </c>
      <c r="B13" s="3" t="s">
        <v>5</v>
      </c>
      <c r="C13" s="15">
        <v>7682.7</v>
      </c>
      <c r="D13" s="15">
        <v>9690.7999999999993</v>
      </c>
      <c r="E13" s="15">
        <v>11480.4</v>
      </c>
      <c r="F13" s="15">
        <v>11480.4</v>
      </c>
      <c r="G13" s="15">
        <v>11480.4</v>
      </c>
    </row>
    <row r="14" spans="1:7" ht="51" x14ac:dyDescent="0.2">
      <c r="A14" s="5" t="s">
        <v>6</v>
      </c>
      <c r="B14" s="3" t="s">
        <v>7</v>
      </c>
      <c r="C14" s="15">
        <v>95886.3</v>
      </c>
      <c r="D14" s="15">
        <v>113477.1</v>
      </c>
      <c r="E14" s="15">
        <v>133112.70000000001</v>
      </c>
      <c r="F14" s="15">
        <v>134276.6</v>
      </c>
      <c r="G14" s="15">
        <v>134276.6</v>
      </c>
    </row>
    <row r="15" spans="1:7" ht="15.75" x14ac:dyDescent="0.2">
      <c r="A15" s="5" t="s">
        <v>8</v>
      </c>
      <c r="B15" s="3" t="s">
        <v>9</v>
      </c>
      <c r="C15" s="15">
        <v>87.3</v>
      </c>
      <c r="D15" s="15">
        <v>12.5</v>
      </c>
      <c r="E15" s="15">
        <v>13.6</v>
      </c>
      <c r="F15" s="15">
        <v>11.8</v>
      </c>
      <c r="G15" s="15">
        <v>0</v>
      </c>
    </row>
    <row r="16" spans="1:7" ht="38.25" x14ac:dyDescent="0.2">
      <c r="A16" s="5" t="s">
        <v>10</v>
      </c>
      <c r="B16" s="3" t="s">
        <v>11</v>
      </c>
      <c r="C16" s="15">
        <v>24473.1</v>
      </c>
      <c r="D16" s="15">
        <v>29433.1</v>
      </c>
      <c r="E16" s="15">
        <v>38833.800000000003</v>
      </c>
      <c r="F16" s="15">
        <v>44611.6</v>
      </c>
      <c r="G16" s="15">
        <v>44611.6</v>
      </c>
    </row>
    <row r="17" spans="1:9" ht="15.75" x14ac:dyDescent="0.2">
      <c r="A17" s="5" t="s">
        <v>12</v>
      </c>
      <c r="B17" s="3" t="s">
        <v>13</v>
      </c>
      <c r="C17" s="15">
        <v>0</v>
      </c>
      <c r="D17" s="15">
        <v>8142.2</v>
      </c>
      <c r="E17" s="15">
        <v>68571.3</v>
      </c>
      <c r="F17" s="15">
        <v>58292.7</v>
      </c>
      <c r="G17" s="15">
        <v>88726.2</v>
      </c>
    </row>
    <row r="18" spans="1:9" ht="15.75" x14ac:dyDescent="0.2">
      <c r="A18" s="5" t="s">
        <v>14</v>
      </c>
      <c r="B18" s="3" t="s">
        <v>15</v>
      </c>
      <c r="C18" s="15">
        <v>155898.20000000001</v>
      </c>
      <c r="D18" s="15">
        <v>192312.6</v>
      </c>
      <c r="E18" s="15">
        <v>204333.2</v>
      </c>
      <c r="F18" s="15">
        <v>188793.7</v>
      </c>
      <c r="G18" s="15">
        <v>184722.5</v>
      </c>
    </row>
    <row r="19" spans="1:9" ht="25.5" x14ac:dyDescent="0.2">
      <c r="A19" s="1" t="s">
        <v>16</v>
      </c>
      <c r="B19" s="2" t="s">
        <v>17</v>
      </c>
      <c r="C19" s="14">
        <f>SUM(C20:C22)</f>
        <v>1559.2</v>
      </c>
      <c r="D19" s="14">
        <f>SUM(D20:D22)</f>
        <v>2039.3000000000002</v>
      </c>
      <c r="E19" s="14">
        <f>SUM(E20:E21)</f>
        <v>1679.9</v>
      </c>
      <c r="F19" s="14">
        <f t="shared" ref="F19:G19" si="0">SUM(F20:F21)</f>
        <v>1679.9</v>
      </c>
      <c r="G19" s="14">
        <f t="shared" si="0"/>
        <v>1029.9000000000001</v>
      </c>
    </row>
    <row r="20" spans="1:9" ht="15.75" x14ac:dyDescent="0.2">
      <c r="A20" s="5" t="s">
        <v>18</v>
      </c>
      <c r="B20" s="3" t="s">
        <v>92</v>
      </c>
      <c r="C20" s="13">
        <v>599.5</v>
      </c>
      <c r="D20" s="13">
        <v>651.1</v>
      </c>
      <c r="E20" s="13">
        <v>650</v>
      </c>
      <c r="F20" s="13">
        <v>650</v>
      </c>
      <c r="G20" s="13">
        <v>0</v>
      </c>
    </row>
    <row r="21" spans="1:9" ht="51" x14ac:dyDescent="0.2">
      <c r="A21" s="5" t="s">
        <v>91</v>
      </c>
      <c r="B21" s="3" t="s">
        <v>93</v>
      </c>
      <c r="C21" s="13">
        <v>806.3</v>
      </c>
      <c r="D21" s="13">
        <v>1388.2</v>
      </c>
      <c r="E21" s="13">
        <v>1029.9000000000001</v>
      </c>
      <c r="F21" s="13">
        <v>1029.9000000000001</v>
      </c>
      <c r="G21" s="13">
        <v>1029.9000000000001</v>
      </c>
    </row>
    <row r="22" spans="1:9" ht="38.25" x14ac:dyDescent="0.2">
      <c r="A22" s="5" t="s">
        <v>98</v>
      </c>
      <c r="B22" s="3" t="s">
        <v>99</v>
      </c>
      <c r="C22" s="15">
        <v>153.4</v>
      </c>
      <c r="D22" s="13">
        <v>0</v>
      </c>
      <c r="E22" s="13">
        <v>0</v>
      </c>
      <c r="F22" s="13">
        <v>0</v>
      </c>
      <c r="G22" s="13">
        <v>0</v>
      </c>
    </row>
    <row r="23" spans="1:9" ht="15.75" x14ac:dyDescent="0.2">
      <c r="A23" s="1" t="s">
        <v>19</v>
      </c>
      <c r="B23" s="2" t="s">
        <v>20</v>
      </c>
      <c r="C23" s="14">
        <f>SUM(C24:C27)</f>
        <v>112265.79999999999</v>
      </c>
      <c r="D23" s="19">
        <f>SUM(D24:D27)</f>
        <v>196475</v>
      </c>
      <c r="E23" s="14">
        <f>SUM(E24:E27)</f>
        <v>113140.7</v>
      </c>
      <c r="F23" s="14">
        <f>SUM(F24:F27)</f>
        <v>98563.9</v>
      </c>
      <c r="G23" s="14">
        <f>SUM(G24:G27)</f>
        <v>98361.4</v>
      </c>
    </row>
    <row r="24" spans="1:9" ht="15.75" x14ac:dyDescent="0.2">
      <c r="A24" s="5" t="s">
        <v>21</v>
      </c>
      <c r="B24" s="3" t="s">
        <v>22</v>
      </c>
      <c r="C24" s="20">
        <v>13262.5</v>
      </c>
      <c r="D24" s="20">
        <v>15283.3</v>
      </c>
      <c r="E24" s="20">
        <v>10592.6</v>
      </c>
      <c r="F24" s="20">
        <v>10306.6</v>
      </c>
      <c r="G24" s="20">
        <v>10356.6</v>
      </c>
    </row>
    <row r="25" spans="1:9" ht="15.75" x14ac:dyDescent="0.2">
      <c r="A25" s="5" t="s">
        <v>23</v>
      </c>
      <c r="B25" s="3" t="s">
        <v>24</v>
      </c>
      <c r="C25" s="20">
        <v>71768.2</v>
      </c>
      <c r="D25" s="20">
        <v>75711.7</v>
      </c>
      <c r="E25" s="20">
        <v>75736.399999999994</v>
      </c>
      <c r="F25" s="20">
        <v>75736.399999999994</v>
      </c>
      <c r="G25" s="20">
        <v>75736.399999999994</v>
      </c>
    </row>
    <row r="26" spans="1:9" ht="15.75" x14ac:dyDescent="0.2">
      <c r="A26" s="5" t="s">
        <v>25</v>
      </c>
      <c r="B26" s="3" t="s">
        <v>26</v>
      </c>
      <c r="C26" s="20">
        <v>22615.7</v>
      </c>
      <c r="D26" s="20">
        <v>95634.8</v>
      </c>
      <c r="E26" s="20">
        <v>8858.2000000000007</v>
      </c>
      <c r="F26" s="20">
        <v>8858.2000000000007</v>
      </c>
      <c r="G26" s="20">
        <v>8858.2000000000007</v>
      </c>
    </row>
    <row r="27" spans="1:9" ht="25.5" x14ac:dyDescent="0.2">
      <c r="A27" s="5" t="s">
        <v>27</v>
      </c>
      <c r="B27" s="3" t="s">
        <v>28</v>
      </c>
      <c r="C27" s="20">
        <v>4619.3999999999996</v>
      </c>
      <c r="D27" s="20">
        <v>9845.2000000000007</v>
      </c>
      <c r="E27" s="20">
        <v>17953.5</v>
      </c>
      <c r="F27" s="20">
        <v>3662.7</v>
      </c>
      <c r="G27" s="20">
        <v>3410.2</v>
      </c>
    </row>
    <row r="28" spans="1:9" ht="25.5" x14ac:dyDescent="0.2">
      <c r="A28" s="1" t="s">
        <v>29</v>
      </c>
      <c r="B28" s="2" t="s">
        <v>30</v>
      </c>
      <c r="C28" s="14">
        <f>SUM(C29:C31)</f>
        <v>26391.8</v>
      </c>
      <c r="D28" s="14">
        <f>SUM(D29:D31)</f>
        <v>55084.4</v>
      </c>
      <c r="E28" s="14">
        <f>SUM(E29:E31)</f>
        <v>64566.3</v>
      </c>
      <c r="F28" s="14">
        <f>SUM(F29:F31)</f>
        <v>566.29999999999995</v>
      </c>
      <c r="G28" s="14">
        <f>SUM(G29:G31)</f>
        <v>566.29999999999995</v>
      </c>
    </row>
    <row r="29" spans="1:9" ht="15.75" x14ac:dyDescent="0.2">
      <c r="A29" s="5" t="s">
        <v>31</v>
      </c>
      <c r="B29" s="3" t="s">
        <v>32</v>
      </c>
      <c r="C29" s="13">
        <v>2908.2</v>
      </c>
      <c r="D29" s="13">
        <v>42105.599999999999</v>
      </c>
      <c r="E29" s="13">
        <v>566.29999999999995</v>
      </c>
      <c r="F29" s="13">
        <v>566.29999999999995</v>
      </c>
      <c r="G29" s="13">
        <v>566.29999999999995</v>
      </c>
    </row>
    <row r="30" spans="1:9" ht="15.75" x14ac:dyDescent="0.2">
      <c r="A30" s="5" t="s">
        <v>33</v>
      </c>
      <c r="B30" s="3" t="s">
        <v>34</v>
      </c>
      <c r="C30" s="13">
        <v>8152.3</v>
      </c>
      <c r="D30" s="13">
        <v>5674</v>
      </c>
      <c r="E30" s="13"/>
      <c r="F30" s="13"/>
      <c r="G30" s="13"/>
    </row>
    <row r="31" spans="1:9" ht="15.75" x14ac:dyDescent="0.2">
      <c r="A31" s="5" t="s">
        <v>105</v>
      </c>
      <c r="B31" s="3" t="s">
        <v>106</v>
      </c>
      <c r="C31" s="13">
        <v>15331.3</v>
      </c>
      <c r="D31" s="13">
        <v>7304.8</v>
      </c>
      <c r="E31" s="13">
        <v>64000</v>
      </c>
      <c r="F31" s="13"/>
      <c r="G31" s="13"/>
    </row>
    <row r="32" spans="1:9" ht="15.75" x14ac:dyDescent="0.2">
      <c r="A32" s="1" t="s">
        <v>87</v>
      </c>
      <c r="B32" s="2" t="s">
        <v>90</v>
      </c>
      <c r="C32" s="14">
        <f>C33</f>
        <v>253.3</v>
      </c>
      <c r="D32" s="14">
        <f t="shared" ref="D32:G32" si="1">D33</f>
        <v>906.7</v>
      </c>
      <c r="E32" s="14">
        <f t="shared" si="1"/>
        <v>756.7</v>
      </c>
      <c r="F32" s="14">
        <f t="shared" si="1"/>
        <v>758.5</v>
      </c>
      <c r="G32" s="14">
        <f t="shared" si="1"/>
        <v>760.5</v>
      </c>
      <c r="I32" s="11"/>
    </row>
    <row r="33" spans="1:7" ht="25.5" x14ac:dyDescent="0.2">
      <c r="A33" s="5" t="s">
        <v>88</v>
      </c>
      <c r="B33" s="3" t="s">
        <v>89</v>
      </c>
      <c r="C33" s="15">
        <v>253.3</v>
      </c>
      <c r="D33" s="13">
        <v>906.7</v>
      </c>
      <c r="E33" s="13">
        <v>756.7</v>
      </c>
      <c r="F33" s="13">
        <v>758.5</v>
      </c>
      <c r="G33" s="13">
        <v>760.5</v>
      </c>
    </row>
    <row r="34" spans="1:7" ht="15.75" x14ac:dyDescent="0.2">
      <c r="A34" s="1" t="s">
        <v>35</v>
      </c>
      <c r="B34" s="2" t="s">
        <v>36</v>
      </c>
      <c r="C34" s="14">
        <f>SUM(C35:C40)</f>
        <v>2660462.9</v>
      </c>
      <c r="D34" s="14">
        <f>SUM(D35:D40)</f>
        <v>2950791.9</v>
      </c>
      <c r="E34" s="14">
        <f>SUM(E35:E40)</f>
        <v>2962398.1</v>
      </c>
      <c r="F34" s="14">
        <f>SUM(F35:F40)</f>
        <v>2881369.6999999997</v>
      </c>
      <c r="G34" s="14">
        <f>SUM(G35:G40)</f>
        <v>2857411.1</v>
      </c>
    </row>
    <row r="35" spans="1:7" ht="15.75" x14ac:dyDescent="0.2">
      <c r="A35" s="5" t="s">
        <v>37</v>
      </c>
      <c r="B35" s="3" t="s">
        <v>38</v>
      </c>
      <c r="C35" s="13">
        <v>1223295</v>
      </c>
      <c r="D35" s="13">
        <v>1298762.3</v>
      </c>
      <c r="E35" s="13">
        <v>1340442</v>
      </c>
      <c r="F35" s="13">
        <f>1338090.5+398.6</f>
        <v>1338489.1000000001</v>
      </c>
      <c r="G35" s="13">
        <f>1345727.8+398.6</f>
        <v>1346126.4000000001</v>
      </c>
    </row>
    <row r="36" spans="1:7" ht="15.75" x14ac:dyDescent="0.2">
      <c r="A36" s="5" t="s">
        <v>39</v>
      </c>
      <c r="B36" s="3" t="s">
        <v>40</v>
      </c>
      <c r="C36" s="13">
        <v>1081084.5</v>
      </c>
      <c r="D36" s="13">
        <v>1276163</v>
      </c>
      <c r="E36" s="13">
        <v>1231765.6000000001</v>
      </c>
      <c r="F36" s="13">
        <v>1159596.3999999999</v>
      </c>
      <c r="G36" s="13">
        <v>1127927.1000000001</v>
      </c>
    </row>
    <row r="37" spans="1:7" ht="15.75" x14ac:dyDescent="0.2">
      <c r="A37" s="5" t="s">
        <v>76</v>
      </c>
      <c r="B37" s="3" t="s">
        <v>75</v>
      </c>
      <c r="C37" s="13">
        <v>327189.40000000002</v>
      </c>
      <c r="D37" s="13">
        <v>318546</v>
      </c>
      <c r="E37" s="13">
        <v>337603.9</v>
      </c>
      <c r="F37" s="13">
        <v>331127.8</v>
      </c>
      <c r="G37" s="13">
        <v>331163.7</v>
      </c>
    </row>
    <row r="38" spans="1:7" ht="25.5" x14ac:dyDescent="0.2">
      <c r="A38" s="5" t="s">
        <v>41</v>
      </c>
      <c r="B38" s="3" t="s">
        <v>42</v>
      </c>
      <c r="C38" s="13">
        <v>569.5</v>
      </c>
      <c r="D38" s="13">
        <v>1324.6</v>
      </c>
      <c r="E38" s="13">
        <v>453.6</v>
      </c>
      <c r="F38" s="13">
        <v>458.4</v>
      </c>
      <c r="G38" s="13">
        <v>463.2</v>
      </c>
    </row>
    <row r="39" spans="1:7" ht="15.75" x14ac:dyDescent="0.2">
      <c r="A39" s="5" t="s">
        <v>43</v>
      </c>
      <c r="B39" s="3" t="s">
        <v>44</v>
      </c>
      <c r="C39" s="13">
        <v>9123.7999999999993</v>
      </c>
      <c r="D39" s="13">
        <v>14315.4</v>
      </c>
      <c r="E39" s="13">
        <v>11193.3</v>
      </c>
      <c r="F39" s="13">
        <f>10901-398.6</f>
        <v>10502.4</v>
      </c>
      <c r="G39" s="13">
        <f>10901-398.6</f>
        <v>10502.4</v>
      </c>
    </row>
    <row r="40" spans="1:7" ht="15.75" x14ac:dyDescent="0.2">
      <c r="A40" s="5" t="s">
        <v>45</v>
      </c>
      <c r="B40" s="3" t="s">
        <v>46</v>
      </c>
      <c r="C40" s="13">
        <v>19200.7</v>
      </c>
      <c r="D40" s="13">
        <v>41680.6</v>
      </c>
      <c r="E40" s="13">
        <v>40939.699999999997</v>
      </c>
      <c r="F40" s="13">
        <v>41195.599999999999</v>
      </c>
      <c r="G40" s="13">
        <v>41228.300000000003</v>
      </c>
    </row>
    <row r="41" spans="1:7" ht="15.75" x14ac:dyDescent="0.2">
      <c r="A41" s="1" t="s">
        <v>47</v>
      </c>
      <c r="B41" s="2" t="s">
        <v>48</v>
      </c>
      <c r="C41" s="14">
        <f>SUM(C42:C43)</f>
        <v>60686</v>
      </c>
      <c r="D41" s="14">
        <f>SUM(D42:D43)</f>
        <v>62378.6</v>
      </c>
      <c r="E41" s="14">
        <f>SUM(E42:E43)</f>
        <v>44891.4</v>
      </c>
      <c r="F41" s="14">
        <f>SUM(F42:F43)</f>
        <v>44928.5</v>
      </c>
      <c r="G41" s="14">
        <f>SUM(G42:G43)</f>
        <v>44938.7</v>
      </c>
    </row>
    <row r="42" spans="1:7" ht="15.75" x14ac:dyDescent="0.2">
      <c r="A42" s="5" t="s">
        <v>49</v>
      </c>
      <c r="B42" s="3" t="s">
        <v>50</v>
      </c>
      <c r="C42" s="13">
        <v>48745.1</v>
      </c>
      <c r="D42" s="13">
        <v>52435</v>
      </c>
      <c r="E42" s="13">
        <v>35373.800000000003</v>
      </c>
      <c r="F42" s="13">
        <v>35237.300000000003</v>
      </c>
      <c r="G42" s="13">
        <v>35247.5</v>
      </c>
    </row>
    <row r="43" spans="1:7" ht="25.5" x14ac:dyDescent="0.2">
      <c r="A43" s="5" t="s">
        <v>51</v>
      </c>
      <c r="B43" s="3" t="s">
        <v>52</v>
      </c>
      <c r="C43" s="13">
        <v>11940.9</v>
      </c>
      <c r="D43" s="13">
        <v>9943.6</v>
      </c>
      <c r="E43" s="13">
        <v>9517.6</v>
      </c>
      <c r="F43" s="13">
        <v>9691.2000000000007</v>
      </c>
      <c r="G43" s="13">
        <v>9691.2000000000007</v>
      </c>
    </row>
    <row r="44" spans="1:7" ht="15.75" x14ac:dyDescent="0.2">
      <c r="A44" s="1">
        <v>1000</v>
      </c>
      <c r="B44" s="2" t="s">
        <v>53</v>
      </c>
      <c r="C44" s="14">
        <f>SUM(C45:C47)</f>
        <v>245004.90000000002</v>
      </c>
      <c r="D44" s="14">
        <f>SUM(D45:D47)</f>
        <v>267232.8</v>
      </c>
      <c r="E44" s="14">
        <f>SUM(E45:E47)</f>
        <v>209292.4</v>
      </c>
      <c r="F44" s="14">
        <f>SUM(F45:F47)</f>
        <v>299091</v>
      </c>
      <c r="G44" s="14">
        <f>SUM(G45:G47)</f>
        <v>210654.8</v>
      </c>
    </row>
    <row r="45" spans="1:7" ht="15.75" x14ac:dyDescent="0.2">
      <c r="A45" s="5">
        <v>1001</v>
      </c>
      <c r="B45" s="3" t="s">
        <v>54</v>
      </c>
      <c r="C45" s="13">
        <v>19434</v>
      </c>
      <c r="D45" s="13">
        <v>21687</v>
      </c>
      <c r="E45" s="13">
        <v>24128.799999999999</v>
      </c>
      <c r="F45" s="13">
        <v>24128.799999999999</v>
      </c>
      <c r="G45" s="13">
        <v>24128.799999999999</v>
      </c>
    </row>
    <row r="46" spans="1:7" ht="15.75" x14ac:dyDescent="0.2">
      <c r="A46" s="5">
        <v>1003</v>
      </c>
      <c r="B46" s="3" t="s">
        <v>55</v>
      </c>
      <c r="C46" s="13">
        <v>106378.1</v>
      </c>
      <c r="D46" s="13">
        <v>123540</v>
      </c>
      <c r="E46" s="13">
        <v>112496.6</v>
      </c>
      <c r="F46" s="13">
        <v>116626.2</v>
      </c>
      <c r="G46" s="13">
        <v>100027.7</v>
      </c>
    </row>
    <row r="47" spans="1:7" ht="15.75" x14ac:dyDescent="0.2">
      <c r="A47" s="5">
        <v>1004</v>
      </c>
      <c r="B47" s="3" t="s">
        <v>56</v>
      </c>
      <c r="C47" s="13">
        <v>119192.8</v>
      </c>
      <c r="D47" s="13">
        <v>122005.8</v>
      </c>
      <c r="E47" s="13">
        <v>72667</v>
      </c>
      <c r="F47" s="13">
        <v>158336</v>
      </c>
      <c r="G47" s="13">
        <v>86498.3</v>
      </c>
    </row>
    <row r="48" spans="1:7" ht="15.75" x14ac:dyDescent="0.2">
      <c r="A48" s="1">
        <v>1100</v>
      </c>
      <c r="B48" s="2" t="s">
        <v>57</v>
      </c>
      <c r="C48" s="14">
        <f>SUM(C49:C52)</f>
        <v>161808.6</v>
      </c>
      <c r="D48" s="14">
        <f>SUM(D49:D52)</f>
        <v>243094.50000000003</v>
      </c>
      <c r="E48" s="14">
        <f>SUM(E49:E52)</f>
        <v>148208.9</v>
      </c>
      <c r="F48" s="14">
        <f t="shared" ref="F48:G48" si="2">SUM(F49:F52)</f>
        <v>159003.30000000002</v>
      </c>
      <c r="G48" s="14">
        <f t="shared" si="2"/>
        <v>142357.1</v>
      </c>
    </row>
    <row r="49" spans="1:9" ht="15.75" x14ac:dyDescent="0.2">
      <c r="A49" s="5">
        <v>1101</v>
      </c>
      <c r="B49" s="3" t="s">
        <v>58</v>
      </c>
      <c r="C49" s="13">
        <v>60946.400000000001</v>
      </c>
      <c r="D49" s="13">
        <v>69444.800000000003</v>
      </c>
      <c r="E49" s="13">
        <v>72993.8</v>
      </c>
      <c r="F49" s="13">
        <v>73085.100000000006</v>
      </c>
      <c r="G49" s="13">
        <v>73085.100000000006</v>
      </c>
    </row>
    <row r="50" spans="1:9" ht="15.75" x14ac:dyDescent="0.2">
      <c r="A50" s="5">
        <v>1102</v>
      </c>
      <c r="B50" s="3" t="s">
        <v>59</v>
      </c>
      <c r="C50" s="13">
        <v>92934.1</v>
      </c>
      <c r="D50" s="13">
        <v>112095.8</v>
      </c>
      <c r="E50" s="13">
        <v>6000</v>
      </c>
      <c r="F50" s="13">
        <v>16653.8</v>
      </c>
      <c r="G50" s="13">
        <v>0</v>
      </c>
    </row>
    <row r="51" spans="1:9" ht="15.75" x14ac:dyDescent="0.2">
      <c r="A51" s="5" t="s">
        <v>95</v>
      </c>
      <c r="B51" s="3" t="s">
        <v>96</v>
      </c>
      <c r="C51" s="13">
        <v>707</v>
      </c>
      <c r="D51" s="13">
        <v>53742.3</v>
      </c>
      <c r="E51" s="13">
        <v>60656.2</v>
      </c>
      <c r="F51" s="13">
        <v>60705.5</v>
      </c>
      <c r="G51" s="13">
        <v>60713.1</v>
      </c>
    </row>
    <row r="52" spans="1:9" ht="25.5" x14ac:dyDescent="0.2">
      <c r="A52" s="5" t="s">
        <v>81</v>
      </c>
      <c r="B52" s="3" t="s">
        <v>82</v>
      </c>
      <c r="C52" s="13">
        <v>7221.1</v>
      </c>
      <c r="D52" s="13">
        <v>7811.6</v>
      </c>
      <c r="E52" s="13">
        <v>8558.9</v>
      </c>
      <c r="F52" s="13">
        <v>8558.9</v>
      </c>
      <c r="G52" s="13">
        <v>8558.9</v>
      </c>
    </row>
    <row r="53" spans="1:9" ht="15.75" x14ac:dyDescent="0.2">
      <c r="A53" s="1">
        <v>1200</v>
      </c>
      <c r="B53" s="2" t="s">
        <v>60</v>
      </c>
      <c r="C53" s="14">
        <f>SUM(C54:C56)</f>
        <v>6472</v>
      </c>
      <c r="D53" s="14">
        <f t="shared" ref="D53:G53" si="3">SUM(D54:D56)</f>
        <v>6877.4000000000005</v>
      </c>
      <c r="E53" s="14">
        <f t="shared" si="3"/>
        <v>6486.6</v>
      </c>
      <c r="F53" s="14">
        <f t="shared" si="3"/>
        <v>6486.6</v>
      </c>
      <c r="G53" s="14">
        <f t="shared" si="3"/>
        <v>6486.6</v>
      </c>
    </row>
    <row r="54" spans="1:9" ht="15.75" x14ac:dyDescent="0.2">
      <c r="A54" s="5" t="s">
        <v>103</v>
      </c>
      <c r="B54" s="3" t="s">
        <v>104</v>
      </c>
      <c r="C54" s="15"/>
      <c r="D54" s="15">
        <v>390.8</v>
      </c>
      <c r="E54" s="15"/>
      <c r="F54" s="15"/>
      <c r="G54" s="15"/>
    </row>
    <row r="55" spans="1:9" ht="15.75" x14ac:dyDescent="0.2">
      <c r="A55" s="5" t="s">
        <v>83</v>
      </c>
      <c r="B55" s="3" t="s">
        <v>61</v>
      </c>
      <c r="C55" s="13">
        <v>6120</v>
      </c>
      <c r="D55" s="13">
        <v>6134.6</v>
      </c>
      <c r="E55" s="13">
        <v>6134.6</v>
      </c>
      <c r="F55" s="13">
        <v>6134.6</v>
      </c>
      <c r="G55" s="13">
        <v>6134.6</v>
      </c>
    </row>
    <row r="56" spans="1:9" ht="25.5" x14ac:dyDescent="0.2">
      <c r="A56" s="5" t="s">
        <v>84</v>
      </c>
      <c r="B56" s="3" t="s">
        <v>85</v>
      </c>
      <c r="C56" s="13">
        <v>352</v>
      </c>
      <c r="D56" s="13">
        <v>352</v>
      </c>
      <c r="E56" s="13">
        <v>352</v>
      </c>
      <c r="F56" s="13">
        <v>352</v>
      </c>
      <c r="G56" s="13">
        <v>352</v>
      </c>
    </row>
    <row r="57" spans="1:9" ht="25.5" x14ac:dyDescent="0.2">
      <c r="A57" s="1">
        <v>1300</v>
      </c>
      <c r="B57" s="2" t="s">
        <v>62</v>
      </c>
      <c r="C57" s="14">
        <f>C58</f>
        <v>0</v>
      </c>
      <c r="D57" s="14">
        <f>D58</f>
        <v>200</v>
      </c>
      <c r="E57" s="14">
        <f t="shared" ref="E57:G57" si="4">E58</f>
        <v>200</v>
      </c>
      <c r="F57" s="14">
        <f t="shared" si="4"/>
        <v>200</v>
      </c>
      <c r="G57" s="14">
        <f t="shared" si="4"/>
        <v>200</v>
      </c>
    </row>
    <row r="58" spans="1:9" ht="25.5" x14ac:dyDescent="0.2">
      <c r="A58" s="5">
        <v>1301</v>
      </c>
      <c r="B58" s="3" t="s">
        <v>63</v>
      </c>
      <c r="C58" s="15">
        <v>0</v>
      </c>
      <c r="D58" s="13">
        <v>200</v>
      </c>
      <c r="E58" s="13">
        <v>200</v>
      </c>
      <c r="F58" s="13">
        <v>200</v>
      </c>
      <c r="G58" s="13">
        <v>200</v>
      </c>
      <c r="I58" s="11"/>
    </row>
    <row r="59" spans="1:9" ht="51" x14ac:dyDescent="0.2">
      <c r="A59" s="1">
        <v>1400</v>
      </c>
      <c r="B59" s="2" t="s">
        <v>64</v>
      </c>
      <c r="C59" s="14">
        <f>SUM(C60:C61)</f>
        <v>144400.5</v>
      </c>
      <c r="D59" s="14">
        <f>SUM(D60:D61)</f>
        <v>188789.4</v>
      </c>
      <c r="E59" s="14">
        <f>SUM(E60:E61)</f>
        <v>278037.7</v>
      </c>
      <c r="F59" s="14">
        <f>SUM(F60:F61)</f>
        <v>270671.09999999998</v>
      </c>
      <c r="G59" s="14">
        <f>SUM(G60:G61)</f>
        <v>248801.4</v>
      </c>
    </row>
    <row r="60" spans="1:9" ht="38.25" x14ac:dyDescent="0.2">
      <c r="A60" s="5">
        <v>1401</v>
      </c>
      <c r="B60" s="3" t="s">
        <v>65</v>
      </c>
      <c r="C60" s="13">
        <v>142624.6</v>
      </c>
      <c r="D60" s="13">
        <v>160354</v>
      </c>
      <c r="E60" s="13">
        <v>183805.6</v>
      </c>
      <c r="F60" s="13">
        <v>176439</v>
      </c>
      <c r="G60" s="13">
        <v>154569.29999999999</v>
      </c>
    </row>
    <row r="61" spans="1:9" ht="25.5" x14ac:dyDescent="0.2">
      <c r="A61" s="5">
        <v>1403</v>
      </c>
      <c r="B61" s="3" t="s">
        <v>66</v>
      </c>
      <c r="C61" s="13">
        <v>1775.9</v>
      </c>
      <c r="D61" s="13">
        <v>28435.4</v>
      </c>
      <c r="E61" s="13">
        <v>94232.1</v>
      </c>
      <c r="F61" s="13">
        <v>94232.1</v>
      </c>
      <c r="G61" s="13">
        <v>94232.1</v>
      </c>
    </row>
    <row r="62" spans="1:9" ht="15.75" x14ac:dyDescent="0.25">
      <c r="A62" s="7"/>
      <c r="B62" s="16" t="s">
        <v>77</v>
      </c>
      <c r="C62" s="13">
        <v>0</v>
      </c>
      <c r="D62" s="13">
        <v>0</v>
      </c>
      <c r="E62" s="13">
        <v>0</v>
      </c>
      <c r="F62" s="13">
        <v>65000</v>
      </c>
      <c r="G62" s="13">
        <v>187000</v>
      </c>
    </row>
    <row r="63" spans="1:9" ht="15.75" x14ac:dyDescent="0.2">
      <c r="A63" s="7"/>
      <c r="B63" s="17" t="s">
        <v>78</v>
      </c>
      <c r="C63" s="18">
        <f>C9+C62</f>
        <v>3706364.1999999997</v>
      </c>
      <c r="D63" s="18">
        <f>D9+D62</f>
        <v>4330367.3</v>
      </c>
      <c r="E63" s="18">
        <f>E9+E62</f>
        <v>4290308.4000000004</v>
      </c>
      <c r="F63" s="18">
        <f>F9+F62</f>
        <v>4270090.3</v>
      </c>
      <c r="G63" s="18">
        <f>G9+G62</f>
        <v>4266689.8000000007</v>
      </c>
    </row>
  </sheetData>
  <mergeCells count="3">
    <mergeCell ref="A4:G4"/>
    <mergeCell ref="A7:A8"/>
    <mergeCell ref="B7:B8"/>
  </mergeCells>
  <printOptions horizontalCentered="1"/>
  <pageMargins left="1.1023622047244095" right="0.59055118110236227" top="0.78740157480314965" bottom="0.78740157480314965" header="0.31496062992125984" footer="0.31496062992125984"/>
  <pageSetup paperSize="9" scale="72" firstPageNumber="202" fitToHeight="2" orientation="portrait" useFirstPageNumber="1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dc:description>POI HSSF rep:2.37.2.167</dc:description>
  <cp:lastModifiedBy>Ольга Лапшина</cp:lastModifiedBy>
  <cp:lastPrinted>2023-11-14T08:04:25Z</cp:lastPrinted>
  <dcterms:created xsi:type="dcterms:W3CDTF">2015-12-02T11:20:03Z</dcterms:created>
  <dcterms:modified xsi:type="dcterms:W3CDTF">2023-11-14T08:04:27Z</dcterms:modified>
</cp:coreProperties>
</file>