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2018  СД КМР\Отчет за 2018\15-05-2019 для сайта КМР\"/>
    </mc:Choice>
  </mc:AlternateContent>
  <bookViews>
    <workbookView xWindow="360" yWindow="276" windowWidth="14940" windowHeight="9156"/>
  </bookViews>
  <sheets>
    <sheet name="Приложение 1" sheetId="1" r:id="rId1"/>
  </sheets>
  <definedNames>
    <definedName name="APPT" localSheetId="0">'Приложение 1'!#REF!</definedName>
    <definedName name="FIO" localSheetId="0">'Приложение 1'!#REF!</definedName>
    <definedName name="LAST_CELL" localSheetId="0">'Приложение 1'!$G$262</definedName>
    <definedName name="SIGN" localSheetId="0">'Приложение 1'!$A$18:$E$19</definedName>
  </definedNames>
  <calcPr calcId="152511"/>
</workbook>
</file>

<file path=xl/calcChain.xml><?xml version="1.0" encoding="utf-8"?>
<calcChain xmlns="http://schemas.openxmlformats.org/spreadsheetml/2006/main">
  <c r="D254" i="1" l="1"/>
  <c r="D250" i="1"/>
  <c r="D216" i="1"/>
  <c r="D215" i="1" s="1"/>
  <c r="D210" i="1"/>
  <c r="D141" i="1"/>
  <c r="D134" i="1"/>
  <c r="D101" i="1"/>
  <c r="D90" i="1" l="1"/>
  <c r="D76" i="1"/>
  <c r="D69" i="1"/>
  <c r="D36" i="1"/>
  <c r="D12" i="1"/>
  <c r="D11" i="1" l="1"/>
  <c r="D260" i="1" s="1"/>
</calcChain>
</file>

<file path=xl/sharedStrings.xml><?xml version="1.0" encoding="utf-8"?>
<sst xmlns="http://schemas.openxmlformats.org/spreadsheetml/2006/main" count="757" uniqueCount="407">
  <si>
    <t>000</t>
  </si>
  <si>
    <t>1.00.00.000.00.0000.000</t>
  </si>
  <si>
    <t>НАЛОГОВЫЕ И НЕНАЛОГОВЫЕ ДОХОДЫ</t>
  </si>
  <si>
    <t>182</t>
  </si>
  <si>
    <t>1.01.00.000.00.0000.000</t>
  </si>
  <si>
    <t>НАЛОГИ НА ПРИБЫЛЬ, ДОХОДЫ</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</si>
  <si>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</si>
  <si>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</si>
  <si>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</si>
  <si>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</si>
  <si>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</si>
  <si>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</si>
  <si>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</si>
  <si>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</si>
  <si>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</si>
  <si>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</si>
  <si>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1.01.02.010.01.5000.110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</si>
  <si>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</si>
  <si>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</si>
  <si>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</si>
  <si>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</si>
  <si>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</si>
  <si>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</si>
  <si>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</si>
  <si>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</si>
  <si>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</si>
  <si>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</si>
  <si>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</si>
  <si>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</si>
  <si>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</si>
  <si>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</si>
  <si>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</si>
  <si>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</si>
  <si>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</si>
  <si>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</si>
  <si>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</si>
  <si>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1.01.02.030.01.4000.110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</si>
  <si>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</si>
  <si>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</si>
  <si>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</si>
  <si>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</si>
  <si>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</si>
  <si>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100</t>
  </si>
  <si>
    <t>1.03.00.000.00.0000.000</t>
  </si>
  <si>
    <t>НАЛОГИ НА ТОВАРЫ (РАБОТЫ, УСЛУГИ), РЕАЛИЗУЕМЫЕ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</si>
  <si>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</si>
  <si>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</si>
  <si>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</si>
  <si>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</si>
  <si>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</si>
  <si>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</si>
  <si>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</si>
  <si>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</si>
  <si>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</si>
  <si>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НАЛОГИ НА СОВОКУПНЫЙ ДОХОД</t>
  </si>
  <si>
    <t>1.05.01.011.01.0000.110</t>
  </si>
  <si>
    <t>Налог, взимаемый с налогоплательщиков, выбравших в качестве объекта налогообложения доходы</t>
  </si>
  <si>
    <t>1.05.01.011.01.1000.110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</si>
  <si>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</si>
  <si>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1.05.01.011.01.2100.110</t>
  </si>
  <si>
    <t>Налог, взимаемый с налогоплательщиков, выбравших в качестве объекта налогообложения доходы (пени по соответствующему платежу)</t>
  </si>
  <si>
    <t>1.05.01.011.01.3000.110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</si>
  <si>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</si>
  <si>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1.05.01.011.01.4000.110</t>
  </si>
  <si>
    <t>Налог, взимаемый с налогоплательщиков, выбравших в качестве объекта налогообложения доходы (прочие поступления)</t>
  </si>
  <si>
    <t>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</si>
  <si>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</si>
  <si>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1.05.01.021.01.1000.110</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</si>
  <si>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</si>
  <si>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1.05.01.021.01.2100.110</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</si>
  <si>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</si>
  <si>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1.05.01.021.01.3000.110</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</si>
  <si>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</si>
  <si>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1.05.01.021.01.4000.110</t>
  </si>
  <si>
    <t>Налог, взимаемый с налогоплательщиков, выбравших в качестве объекта налогообложения доходы, уменьшенные на величину расходов (прочие поступления)</t>
  </si>
  <si>
    <t>1.05.01.022.01.0000.110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</si>
  <si>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</si>
  <si>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1.05.01.022.01.1000.110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</si>
  <si>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</si>
  <si>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1.05.01.022.01.3000.110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</si>
  <si>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</si>
  <si>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1.05.01.050.01.1000.110</t>
  </si>
  <si>
    <t>1.05.01.050.01.2100.110</t>
  </si>
  <si>
    <t>Минимальный налог, зачисляемый в бюджеты субъектов Российской Федерации (пени по соответствующему платежу)</t>
  </si>
  <si>
    <t>1.05.01.050.01.3000.110</t>
  </si>
  <si>
    <t>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</si>
  <si>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1.05.02.010.02.0000.110</t>
  </si>
  <si>
    <t>Единый налог на вмененный доход для отдельных видов деятельности</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</si>
  <si>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</si>
  <si>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</si>
  <si>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</si>
  <si>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</si>
  <si>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1.05.02.010.02.2200.110</t>
  </si>
  <si>
    <t>Единый налог на вмененный доход для отдельных видов деятельности (проценты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</si>
  <si>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</si>
  <si>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</si>
  <si>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1.05.02.010.02.4000.110</t>
  </si>
  <si>
    <t>Единый налог на вмененный доход для отдельных видов деятельности (прочие поступления)</t>
  </si>
  <si>
    <t>1.05.02.020.02.0000.110</t>
  </si>
  <si>
    <t>Единый налог на вмененный доход для отдельных видов деятельности (за налоговые периоды, истекшие до 1 января 2011 года)</t>
  </si>
  <si>
    <t>1.05.02.020.02.1000.110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</si>
  <si>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</si>
  <si>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</si>
  <si>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</si>
  <si>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1.05.03.010.01.0000.110</t>
  </si>
  <si>
    <t>Единый сельскохозяйственный налог</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</si>
  <si>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</si>
  <si>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</si>
  <si>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1.05.03.010.01.2100.110</t>
  </si>
  <si>
    <t>Единый сельскохозяйственный налог (пени по соответствующему платежу)</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</si>
  <si>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</si>
  <si>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</si>
  <si>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1.05.04.020.02.0000.110</t>
  </si>
  <si>
    <t>Налог, взимаемый в связи с применением патентной системы налогообложения, зачисляемый в бюджеты муниципальных районов 5</t>
  </si>
  <si>
    <t>1.05.04.020.02.1000.110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</si>
  <si>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</si>
  <si>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1.05.04.020.02.2100.110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</si>
  <si>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</si>
  <si>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1.08.00.000.00.0000.000</t>
  </si>
  <si>
    <t>ГОСУДАРСТВЕННАЯ ПОШЛИНА</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</si>
  <si>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</si>
  <si>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</si>
  <si>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</si>
  <si>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</si>
  <si>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012</t>
  </si>
  <si>
    <t>1.08.07.150.01.0000.110</t>
  </si>
  <si>
    <t>Государственная пошлина за выдачу разрешения на установку рекламной конструкции</t>
  </si>
  <si>
    <t>1.08.07.150.01.1000.110</t>
  </si>
  <si>
    <t>Государственная пошлина за выдачу разрешения на установку рекламной конструкции (сумма платежа)</t>
  </si>
  <si>
    <t>1.09.00.000.00.0000.000</t>
  </si>
  <si>
    <t>ЗАДОЛЖЕННОСТЬ И ПЕРЕРАСЧЕТЫ ПО ОТМЕНЕННЫМ НАЛОГАМ, СБОРАМ И ИНЫМ ОБЯЗАТЕЛЬНЫМ ПЛАТЕЖАМ</t>
  </si>
  <si>
    <t>1.09.07.033.05.1000.110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</si>
  <si>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</si>
  <si>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1.11.00.000.00.0000.000</t>
  </si>
  <si>
    <t>ДОХОДЫ ОТ ИСПОЛЬЗОВАНИЯ ИМУЩЕСТВА, НАХОДЯЩЕГОСЯ В ГОСУДАРСТВЕННОЙ И МУНИЦИПАЛЬНОЙ СОБСТВЕННОСТИ</t>
  </si>
  <si>
    <t>040</t>
  </si>
  <si>
    <t>1.11.03.050.05.0000.120</t>
  </si>
  <si>
    <t>Проценты, полученные от предоставления бюджетных кредитов внутри страны за счет средств бюджетов муниципальных районов</t>
  </si>
  <si>
    <t>022</t>
  </si>
  <si>
    <t>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</si>
  <si>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</si>
  <si>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</si>
  <si>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(за долю земельного участка под арендуемым объектом недвижимости)</t>
  </si>
  <si>
    <t>1.11.05.013.10.0000.120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</si>
  <si>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</si>
  <si>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010</t>
  </si>
  <si>
    <t>1.11.05.013.13.0000.120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</si>
  <si>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</si>
  <si>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1.11.05.013.13.0001.120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</si>
  <si>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(за долю земельного участка под арендуемым объектом недвижимости)</t>
  </si>
  <si>
    <t>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</si>
  <si>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</si>
  <si>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712</t>
  </si>
  <si>
    <t>1.11.05.075.05.0000.120</t>
  </si>
  <si>
    <t>Доходы от сдачи в аренду имущества, составляющего казну муниципальных районов (за исключением земельных участков)</t>
  </si>
  <si>
    <t>1.11.05.313.13.0000.120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</si>
  <si>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</si>
  <si>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1.11.07.015.05.0000.120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</si>
  <si>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</si>
  <si>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1.11.09.045.05.0000.120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</si>
  <si>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</si>
  <si>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t>
  </si>
  <si>
    <t>1.12.00.000.00.0000.000</t>
  </si>
  <si>
    <t>ПЛАТЕЖИ ПРИ ПОЛЬЗОВАНИИ ПРИРОДНЫМИ РЕСУРСАМИ</t>
  </si>
  <si>
    <t>1.12.01.010.01.0000.120</t>
  </si>
  <si>
    <t>Плата за выбросы загрязняющих веществ в атмосферный воздух стационарными объектами 7</t>
  </si>
  <si>
    <t>1.12.01.010.01.2100.120</t>
  </si>
  <si>
    <t>Плата за выбросы загрязняющих веществ в атмосферный воздух стационарными объектами (пени по соответствующему платежу)</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</si>
  <si>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</si>
  <si>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</si>
  <si>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</si>
  <si>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</si>
  <si>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1.12.01.030.01.2100.120</t>
  </si>
  <si>
    <t>Плата за сбросы загрязняющих веществ в водные объекты (пени по соответствующему платежу)</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</si>
  <si>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</si>
  <si>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</si>
  <si>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1.12.01.041.01.0000.120</t>
  </si>
  <si>
    <t>1.12.01.041.01.2100.120</t>
  </si>
  <si>
    <t>Плата за размещение отходов производства (пени по соответствующему платежу)</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</si>
  <si>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</si>
  <si>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</si>
  <si>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1.12.01.042.01.6000.120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</si>
  <si>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</si>
  <si>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</si>
  <si>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(РАБОТ) И КОМПЕНСАЦИИ ЗАТРАТ ГОСУДАРСТВА</t>
  </si>
  <si>
    <t>713</t>
  </si>
  <si>
    <t>1.13.01.995.05.0000.130</t>
  </si>
  <si>
    <t>Прочие доходы от оказания платных услуг (работ) получателями средств бюджетов муниципальных районов</t>
  </si>
  <si>
    <t>041</t>
  </si>
  <si>
    <t>1.13.01.995.05.5049.130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</si>
  <si>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(МКДОУ №35))</t>
  </si>
  <si>
    <t>1.13.01.995.05.5050.130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</si>
  <si>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(МКДОУ №24))</t>
  </si>
  <si>
    <t>1.13.01.995.05.5056.130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</si>
  <si>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"Малуксинская НОШ"))</t>
  </si>
  <si>
    <t>1.13.01.995.05.5064.130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</si>
  <si>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"Павловская ООШ"))</t>
  </si>
  <si>
    <t>1.13.01.995.05.5066.130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</si>
  <si>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"Синявинская СОШ"))</t>
  </si>
  <si>
    <t>1.13.01.995.05.5067.130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</si>
  <si>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"Молодцовская школа"))</t>
  </si>
  <si>
    <t>1.13.01.995.05.5068.130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</si>
  <si>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"Шумская СОШ"))</t>
  </si>
  <si>
    <t>1.13.01.995.05.5071.130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</si>
  <si>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(МКОУ "СООШ"))</t>
  </si>
  <si>
    <t>1.13.01.995.05.5085.130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</si>
  <si>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(МКДОУ №5))</t>
  </si>
  <si>
    <t>1.13.01.995.05.5086.130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</si>
  <si>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(МКДОУ №26))</t>
  </si>
  <si>
    <t>1.13.01.995.05.5087.130</t>
  </si>
  <si>
    <t>Прочие доходы от оказания платных услуг (работ) получателями средств бюджетов муниципальных районов ( родительская плата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(МКДОУ "Детский сад компенсирующего вида № 13 "Родничок"))</t>
  </si>
  <si>
    <t>1.13.01.995.05.6050.130</t>
  </si>
  <si>
    <t>Прочие доходы от оказания платных услуг (работ) получателями средств бюджетов муниципальных районов (МКДОУ №24)</t>
  </si>
  <si>
    <t>1.13.01.995.05.6058.130</t>
  </si>
  <si>
    <t>Прочие доходы от оказания платных услуг (работ) получателями средств бюджетов муниципальных районов (МКОУ "Кировская СОШ № 1")</t>
  </si>
  <si>
    <t>1.13.01.995.05.6063.130</t>
  </si>
  <si>
    <t>Прочие доходы от оказания платных услуг (работ) получателями средств бюджетов муниципальных районов (МКОУ "Приладожская СОШ")</t>
  </si>
  <si>
    <t>1.13.01.995.05.6064.130</t>
  </si>
  <si>
    <t>Прочие доходы от оказания платных услуг (работ) получателями средств бюджетов муниципальных районов (МКОУ "Павловская ООШ")</t>
  </si>
  <si>
    <t>1.13.01.995.05.6065.130</t>
  </si>
  <si>
    <t>Прочие доходы от оказания платных услуг (работ) получателями средств бюджетов муниципальных районов (МКОУ "Назиевская СОШ")</t>
  </si>
  <si>
    <t>1.13.01.995.05.6066.130</t>
  </si>
  <si>
    <t>Прочие доходы от оказания платных услуг (работ) получателями средств бюджетов муниципальных районов (МКОУ "Синявинская СОШ")</t>
  </si>
  <si>
    <t>1.13.01.995.05.6067.130</t>
  </si>
  <si>
    <t>Прочие доходы от оказания платных услуг (работ) получателями средств бюджетов муниципальных районов (МКОУ "Молодцовская школа")</t>
  </si>
  <si>
    <t>1.13.01.995.05.6068.130</t>
  </si>
  <si>
    <t>Прочие доходы от оказания платных услуг (работ) получателями средств бюджетов муниципальных районов (МКОУ "Шумская СОШ")</t>
  </si>
  <si>
    <t>1.13.01.995.05.6069.130</t>
  </si>
  <si>
    <t>Прочие доходы от оказания платных услуг (работ) получателями средств бюджетов муниципальных районов (МКОУ "ПООШ")</t>
  </si>
  <si>
    <t>1.13.01.995.05.6071.130</t>
  </si>
  <si>
    <t>Прочие доходы от оказания платных услуг (работ) получателями средств бюджетов муниципальных районов (МКОУ "СООШ")</t>
  </si>
  <si>
    <t>1.13.01.995.05.6085.130</t>
  </si>
  <si>
    <t>Прочие доходы от оказания платных услуг (работ) получателями средств бюджетов муниципальных районов (МКДОУ №5)</t>
  </si>
  <si>
    <t>1.13.01.995.05.6086.130</t>
  </si>
  <si>
    <t>Прочие доходы от оказания платных услуг (работ) получателями средств бюджетов муниципальных районов (МКДОУ №26)</t>
  </si>
  <si>
    <t>1.13.02.065.05.0000.130</t>
  </si>
  <si>
    <t>Доходы, поступающие в порядке возмещения расходов, понесенных в связи с эксплуатацией имущества муниципальных районов</t>
  </si>
  <si>
    <t>1.13.02.995.05.0000.130</t>
  </si>
  <si>
    <t>Прочие доходы от компенсации затрат бюджетов муниципальных районов</t>
  </si>
  <si>
    <t>902</t>
  </si>
  <si>
    <t>904</t>
  </si>
  <si>
    <t>1.14.00.000.00.0000.000</t>
  </si>
  <si>
    <t>ДОХОДЫ ОТ ПРОДАЖИ МАТЕРИАЛЬНЫХ И НЕМАТЕРИАЛЬНЫХ АКТИВОВ</t>
  </si>
  <si>
    <t>1.14.02.052.05.0000.410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</si>
  <si>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</si>
  <si>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1.14.06.013.05.0000.430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</si>
  <si>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</si>
  <si>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</si>
  <si>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</si>
  <si>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1.14.06.025.05.0000.430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</si>
  <si>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</si>
  <si>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1.14.06.313.10.0000.430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</si>
  <si>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</si>
  <si>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</si>
  <si>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</si>
  <si>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</si>
  <si>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</si>
  <si>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</si>
  <si>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</si>
  <si>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</si>
  <si>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</si>
  <si>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</si>
  <si>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</si>
  <si>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</si>
  <si>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</si>
  <si>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</si>
  <si>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</si>
  <si>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</si>
  <si>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</si>
  <si>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</si>
  <si>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</si>
  <si>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</si>
  <si>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</si>
  <si>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</si>
  <si>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</si>
  <si>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</si>
  <si>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</si>
  <si>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</si>
  <si>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</si>
  <si>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</si>
  <si>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</si>
  <si>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1.16.21.050.05.6000.140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</si>
  <si>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</si>
  <si>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1.16.23.051.05.0000.140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</si>
  <si>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</si>
  <si>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983</t>
  </si>
  <si>
    <t>1.16.25.030.01.0000.140</t>
  </si>
  <si>
    <t>Денежные взыскания (штрафы) за нарушение законодательства Российской Федерации об охране и использовании животного мира</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</si>
  <si>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</si>
  <si>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</si>
  <si>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</si>
  <si>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1.16.25.050.01.0000.140</t>
  </si>
  <si>
    <t>Денежные взыскания (штрафы) за нарушение законодательства в области охраны окружающей среды</t>
  </si>
  <si>
    <t>982</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</si>
  <si>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</si>
  <si>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</si>
  <si>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081</t>
  </si>
  <si>
    <t>1.16.25.060.01.0000.140</t>
  </si>
  <si>
    <t>Денежные взыскания (штрафы) за нарушение земельного законодательства</t>
  </si>
  <si>
    <t>321</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</si>
  <si>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</si>
  <si>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</si>
  <si>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1.16.25.074.05.0000.140</t>
  </si>
  <si>
    <t>Денежные взыскания (штрафы) за нарушение лесного законодательства на лесных участках, находящихся в собственности муниципальных районов</t>
  </si>
  <si>
    <t>1.16.25.074.05.6000.140</t>
  </si>
  <si>
    <t>Денежные взыскания (штрафы) за нарушение лесного законодательства на лесных участках,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</si>
  <si>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</si>
  <si>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</si>
  <si>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</si>
  <si>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</si>
  <si>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1.16.30.030.01.0000.140</t>
  </si>
  <si>
    <t>Прочие денежные взыскания (штрафы) за правонарушения в области дорожного движения</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</si>
  <si>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</si>
  <si>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</si>
  <si>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</si>
  <si>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</si>
  <si>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1.16.35.030.05.0000.140</t>
  </si>
  <si>
    <t>Суммы по искам о возмещении вреда, причиненного окружающей среде, подлежащие зачислению в бюджеты муниципальных районов</t>
  </si>
  <si>
    <t>1.16.35.030.05.6000.140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</si>
  <si>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</si>
  <si>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177</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</si>
  <si>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</si>
  <si>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</si>
  <si>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</si>
  <si>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</si>
  <si>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004</t>
  </si>
  <si>
    <t>1.16.90.050.05.0000.140</t>
  </si>
  <si>
    <t>Прочие поступления от денежных взысканий (штрафов) и иных сумм в возмещение ущерба, зачисляемые в бюджеты муниципальных районов</t>
  </si>
  <si>
    <t>996</t>
  </si>
  <si>
    <t>970</t>
  </si>
  <si>
    <t>992</t>
  </si>
  <si>
    <t>133</t>
  </si>
  <si>
    <t>989</t>
  </si>
  <si>
    <t>1.17.00.000.00.0000.000</t>
  </si>
  <si>
    <t>ПРОЧИЕ НЕНАЛОГОВЫЕ ДОХОДЫ</t>
  </si>
  <si>
    <t>1.17.01.050.05.0000.180</t>
  </si>
  <si>
    <t>Невыясненные поступления, зачисляемые в бюджеты муниципальных районов</t>
  </si>
  <si>
    <t>1.17.05.050.05.0000.180</t>
  </si>
  <si>
    <t>Прочие неналоговые доходы бюджетов муниципальных районов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</si>
  <si>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</si>
  <si>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</si>
  <si>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</si>
  <si>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</si>
  <si>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2.02.15.001.05.0000.151</t>
  </si>
  <si>
    <t>Дотации бюджетам муниципальных районов на выравнивание бюджетной обеспеченности</t>
  </si>
  <si>
    <t>2.02.15.002.05.0000.151</t>
  </si>
  <si>
    <t>Дотации бюджетам муниципальных районов на поддержку мер по обеспечению сбалансированности бюджетов</t>
  </si>
  <si>
    <t>2.02.20.077.05.0000.151</t>
  </si>
  <si>
    <t>Субсидии бюджетам муниципальных районов на софинансирование капитальных вложений в объекты муниципальной собственности</t>
  </si>
  <si>
    <t>2.02.20.216.05.0000.151</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</si>
  <si>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</si>
  <si>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2.02.25.097.05.0000.151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</si>
  <si>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</si>
  <si>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2.02.25.519.05.0000.151</t>
  </si>
  <si>
    <t>Субсидия бюджетам муниципальных районов на поддержку отрасли культуры</t>
  </si>
  <si>
    <t>2.02.29.999.05.0000.151</t>
  </si>
  <si>
    <t>Прочие субсидии бюджетам муниципальных районов</t>
  </si>
  <si>
    <t>2.02.30.024.05.0000.151</t>
  </si>
  <si>
    <t>Субвенции бюджетам муниципальных районов на выполнение передаваемых полномочий субъектов Российской Федерации</t>
  </si>
  <si>
    <t>2.02.30.027.05.0000.151</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</si>
  <si>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</si>
  <si>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2.02.35.082.05.0000.151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</si>
  <si>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</si>
  <si>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2.02.35.120.05.0000.151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</si>
  <si>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</si>
  <si>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2.02.35.176.05.0000.151</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</si>
  <si>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</si>
  <si>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2.02.35.260.05.0000.151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</si>
  <si>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</si>
  <si>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2.02.35.930.05.0000.151</t>
  </si>
  <si>
    <t>Субвенции бюджетам муниципальных районов на государственную регистрацию актов гражданского состояния</t>
  </si>
  <si>
    <t>812</t>
  </si>
  <si>
    <t>2.02.45.160.05.0000.151</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</si>
  <si>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</si>
  <si>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2.02.49.999.05.0000.151</t>
  </si>
  <si>
    <t>Прочие межбюджетные трансферты, передаваемые бюджетам муниципальных районов</t>
  </si>
  <si>
    <t>2.18.00.000.00.0000.000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</si>
  <si>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</si>
  <si>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2.18.05.010.05.0000.180</t>
  </si>
  <si>
    <t>Доходы бюджетов муниципальных районов от возврата бюджетными учреждениями остатков субсидий прошлых лет</t>
  </si>
  <si>
    <t>2.18.05.030.05.0000.180</t>
  </si>
  <si>
    <t>Доходы бюджетов муниципальных районов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</si>
  <si>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</si>
  <si>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</si>
  <si>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2.19.35.380.05.0000.151</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</si>
  <si>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районов</t>
  </si>
  <si>
    <t>2.19.60.010.05.0000.151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</si>
  <si>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</si>
  <si>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Наименование показателя</t>
  </si>
  <si>
    <t>Код классификации доходов</t>
  </si>
  <si>
    <t>Исполнено (тыс.руб.)</t>
  </si>
  <si>
    <t xml:space="preserve">Минимальный налог, зачисляемый в бюджеты субъектов Российской Федерации </t>
  </si>
  <si>
    <t xml:space="preserve">Плата за размещение отходов производства </t>
  </si>
  <si>
    <t xml:space="preserve">Прочие доходы от оказания платных услуг (работ) получателями средств бюджетов муниципальных районов </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</si>
  <si>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</si>
  <si>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 xml:space="preserve">Прочие поступления от денежных взысканий (штрафов) и иных сумм в возмещение ущерба, зачисляемые в бюджеты муниципальных районов </t>
  </si>
  <si>
    <t>Прочие поступления от денежных взысканий (штрафов) и иных сумм в возмещение ущерба, зачисляемые в бюджеты муниципальных районов 0</t>
  </si>
  <si>
    <t>ДОХОДЫ БЮДЖЕТА - ВСЕГО</t>
  </si>
  <si>
    <t xml:space="preserve">Приложение 1 </t>
  </si>
  <si>
    <t>к решению совета депутатов</t>
  </si>
  <si>
    <t>Кировского муниципального района</t>
  </si>
  <si>
    <t>Ленинградской области</t>
  </si>
  <si>
    <t>Показатели исполнения доходов бюджета                                                                                                                                                                         Кировского муниципального района Ленинградской области за 2018 год                                                                                                                              по кодам классификации доходов бюджета</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</si>
  <si>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</si>
  <si>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2.02.40.014.05.0000.151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</si>
  <si>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</si>
  <si>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от "15" мая  2019 г. № 37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</si>
</sst>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yy\ hh:mm"/>
    <numFmt numFmtId="165" formatCode="?"/>
    <numFmt numFmtId="166" formatCode="#,##0.0"/>
  </numFmts>
  <fonts count="7" x14ac:knownFonts="1">
    <font>
      <sz val="10"/>
      <name val="Arial"/>
    </font>
    <font>
      <sz val="8.5"/>
      <name val="MS Sans Serif"/>
    </font>
    <font>
      <b/>
      <sz val="11"/>
      <name val="Times New Roman"/>
      <family val="1"/>
      <charset val="204"/>
    </font>
    <font>
      <sz val="12"/>
      <name val="Times New Roman"/>
      <family val="1"/>
      <charset val="204"/>
    </font>
    <font>
      <b/>
      <sz val="10"/>
      <name val="Times New Roman"/>
      <family val="1"/>
      <charset val="204"/>
    </font>
    <font>
      <sz val="10"/>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applyBorder="1" applyAlignment="1" applyProtection="1"/>
    <xf numFmtId="0" fontId="2" fillId="0" borderId="0" xfId="0" applyFont="1" applyBorder="1" applyAlignment="1" applyProtection="1">
      <alignment horizontal="left"/>
    </xf>
    <xf numFmtId="0" fontId="2" fillId="0" borderId="0" xfId="0" applyFont="1" applyBorder="1" applyAlignment="1" applyProtection="1">
      <alignment horizontal="center"/>
    </xf>
    <xf numFmtId="49" fontId="2" fillId="0" borderId="0" xfId="0" applyNumberFormat="1" applyFont="1" applyBorder="1" applyAlignment="1" applyProtection="1"/>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4" fontId="0" fillId="0" borderId="0" xfId="0" applyNumberFormat="1"/>
    <xf numFmtId="0" fontId="1" fillId="0" borderId="0" xfId="0" applyFont="1" applyBorder="1" applyAlignment="1" applyProtection="1">
      <alignment wrapText="1"/>
    </xf>
    <xf numFmtId="166" fontId="0" fillId="0" borderId="0" xfId="0" applyNumberFormat="1"/>
    <xf numFmtId="49" fontId="4" fillId="0" borderId="1" xfId="0" applyNumberFormat="1" applyFont="1" applyBorder="1" applyAlignment="1" applyProtection="1">
      <alignment horizontal="center" vertical="center" wrapText="1"/>
    </xf>
    <xf numFmtId="49" fontId="4" fillId="0" borderId="3" xfId="0" applyNumberFormat="1" applyFont="1" applyBorder="1" applyAlignment="1" applyProtection="1">
      <alignment horizontal="left" vertical="center" wrapText="1"/>
    </xf>
    <xf numFmtId="49" fontId="4" fillId="0" borderId="2" xfId="0" applyNumberFormat="1" applyFont="1" applyBorder="1" applyAlignment="1" applyProtection="1">
      <alignment horizontal="center" vertical="center" wrapText="1"/>
    </xf>
    <xf numFmtId="49" fontId="4" fillId="0" borderId="7" xfId="0" applyNumberFormat="1" applyFont="1" applyBorder="1" applyAlignment="1" applyProtection="1">
      <alignment horizontal="center" vertical="center" wrapText="1"/>
    </xf>
    <xf numFmtId="166" fontId="4" fillId="0" borderId="1" xfId="0" applyNumberFormat="1" applyFont="1" applyBorder="1"/>
    <xf numFmtId="166" fontId="4" fillId="0" borderId="1" xfId="0" applyNumberFormat="1" applyFont="1" applyBorder="1" applyAlignment="1" applyProtection="1">
      <alignment horizontal="right" vertical="center" wrapText="1"/>
    </xf>
    <xf numFmtId="49" fontId="5" fillId="0" borderId="4" xfId="0" applyNumberFormat="1" applyFont="1" applyBorder="1" applyAlignment="1" applyProtection="1">
      <alignment horizontal="left" vertical="center" wrapText="1"/>
    </xf>
    <xf numFmtId="49" fontId="5" fillId="0" borderId="4" xfId="0" applyNumberFormat="1" applyFont="1" applyBorder="1" applyAlignment="1" applyProtection="1">
      <alignment horizontal="center" vertical="center" wrapText="1"/>
    </xf>
    <xf numFmtId="166" fontId="5" fillId="0" borderId="4" xfId="0" applyNumberFormat="1" applyFont="1" applyBorder="1" applyAlignment="1" applyProtection="1">
      <alignment horizontal="right" vertical="center" wrapText="1"/>
    </xf>
    <xf numFmtId="165" fontId="5" fillId="0" borderId="4" xfId="0" applyNumberFormat="1" applyFont="1" applyBorder="1" applyAlignment="1" applyProtection="1">
      <alignment horizontal="left" vertical="center" wrapText="1"/>
    </xf>
    <xf numFmtId="4" fontId="5" fillId="0" borderId="4" xfId="0" applyNumberFormat="1" applyFont="1" applyBorder="1" applyAlignment="1" applyProtection="1">
      <alignment horizontal="right" vertical="center" wrapText="1"/>
    </xf>
    <xf numFmtId="49" fontId="4" fillId="0" borderId="3" xfId="0" applyNumberFormat="1" applyFont="1" applyBorder="1" applyAlignment="1" applyProtection="1">
      <alignment horizontal="center" vertical="center" wrapText="1"/>
    </xf>
    <xf numFmtId="166" fontId="4" fillId="2" borderId="3" xfId="0" applyNumberFormat="1" applyFont="1" applyFill="1" applyBorder="1" applyAlignment="1" applyProtection="1">
      <alignment horizontal="right" vertical="center" wrapText="1"/>
    </xf>
    <xf numFmtId="166" fontId="4" fillId="0" borderId="3" xfId="0" applyNumberFormat="1" applyFont="1" applyBorder="1" applyAlignment="1" applyProtection="1">
      <alignment horizontal="right" vertical="center" wrapText="1"/>
    </xf>
    <xf numFmtId="4" fontId="4" fillId="0" borderId="3" xfId="0" applyNumberFormat="1" applyFont="1" applyBorder="1" applyAlignment="1" applyProtection="1">
      <alignment horizontal="right" vertical="center" wrapText="1"/>
    </xf>
    <xf numFmtId="49" fontId="4" fillId="0" borderId="3" xfId="0" applyNumberFormat="1" applyFont="1" applyBorder="1" applyAlignment="1" applyProtection="1">
      <alignment horizontal="left"/>
    </xf>
    <xf numFmtId="49" fontId="4" fillId="0" borderId="2" xfId="0" applyNumberFormat="1" applyFont="1" applyBorder="1" applyAlignment="1" applyProtection="1">
      <alignment horizontal="center"/>
    </xf>
    <xf numFmtId="49" fontId="4" fillId="0" borderId="3" xfId="0" applyNumberFormat="1" applyFont="1" applyBorder="1" applyAlignment="1" applyProtection="1">
      <alignment horizontal="center"/>
    </xf>
    <xf numFmtId="166" fontId="4" fillId="0" borderId="3" xfId="0" applyNumberFormat="1" applyFont="1" applyBorder="1" applyAlignment="1" applyProtection="1">
      <alignment horizontal="right"/>
    </xf>
    <xf numFmtId="0" fontId="3" fillId="0" borderId="0" xfId="0" applyFont="1" applyBorder="1" applyAlignment="1" applyProtection="1">
      <alignment horizontal="right" wrapText="1"/>
    </xf>
    <xf numFmtId="166" fontId="5" fillId="2" borderId="4" xfId="0" applyNumberFormat="1" applyFont="1" applyFill="1" applyBorder="1" applyAlignment="1" applyProtection="1">
      <alignment horizontal="right" vertical="center" wrapText="1"/>
    </xf>
    <xf numFmtId="49" fontId="4" fillId="0" borderId="5" xfId="0" applyNumberFormat="1" applyFont="1" applyBorder="1" applyAlignment="1" applyProtection="1">
      <alignment horizontal="center" vertical="center" wrapText="1"/>
    </xf>
    <xf numFmtId="49" fontId="4" fillId="0" borderId="6" xfId="0" applyNumberFormat="1" applyFont="1" applyBorder="1" applyAlignment="1" applyProtection="1">
      <alignment horizontal="center" vertical="center" wrapText="1"/>
    </xf>
    <xf numFmtId="0" fontId="3" fillId="0" borderId="0" xfId="0" applyFont="1" applyBorder="1" applyAlignment="1" applyProtection="1">
      <alignment horizontal="right"/>
    </xf>
    <xf numFmtId="49" fontId="3" fillId="0" borderId="0" xfId="0" applyNumberFormat="1" applyFont="1" applyBorder="1" applyAlignment="1" applyProtection="1">
      <alignment horizontal="right"/>
    </xf>
    <xf numFmtId="0" fontId="3" fillId="0" borderId="0" xfId="0" applyFont="1" applyBorder="1" applyAlignment="1" applyProtection="1">
      <alignment horizontal="right" wrapText="1"/>
    </xf>
    <xf numFmtId="0" fontId="1" fillId="0" borderId="0" xfId="0" applyFont="1" applyBorder="1" applyAlignment="1" applyProtection="1">
      <alignment horizontal="center" wrapText="1"/>
    </xf>
    <xf numFmtId="0" fontId="6" fillId="0" borderId="0" xfId="0" applyFont="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G261"/>
  <sheetViews>
    <sheetView showGridLines="0" tabSelected="1" workbookViewId="0">
      <selection activeCell="C6" sqref="C6"/>
    </sheetView>
  </sheetViews>
  <sheetFormatPr defaultRowHeight="12.75" customHeight="1" outlineLevelRow="2" x14ac:dyDescent="0.25"/>
  <cols>
    <col min="1" max="1" width="41.77734375" customWidth="1"/>
    <col min="2" max="2" width="6.77734375" customWidth="1"/>
    <col min="3" max="3" width="25.77734375" customWidth="1"/>
    <col min="4" max="4" width="15.44140625" customWidth="1"/>
    <col min="5" max="5" width="16.44140625" customWidth="1"/>
    <col min="6" max="6" width="14.21875" customWidth="1"/>
    <col min="7" max="7" width="9.109375" customWidth="1"/>
  </cols>
  <sheetData>
    <row r="1" spans="1:7" ht="15.6" x14ac:dyDescent="0.3">
      <c r="A1" s="3"/>
      <c r="B1" s="2"/>
      <c r="C1" s="33" t="s">
        <v>398</v>
      </c>
      <c r="D1" s="33"/>
      <c r="E1" s="3"/>
      <c r="F1" s="3"/>
      <c r="G1" s="3"/>
    </row>
    <row r="2" spans="1:7" ht="15.6" x14ac:dyDescent="0.3">
      <c r="A2" s="4"/>
      <c r="B2" s="4"/>
      <c r="C2" s="34" t="s">
        <v>399</v>
      </c>
      <c r="D2" s="34"/>
      <c r="E2" s="5"/>
      <c r="F2" s="3"/>
      <c r="G2" s="3"/>
    </row>
    <row r="3" spans="1:7" ht="15.6" x14ac:dyDescent="0.3">
      <c r="A3" s="6"/>
      <c r="B3" s="6"/>
      <c r="C3" s="35" t="s">
        <v>400</v>
      </c>
      <c r="D3" s="35"/>
      <c r="E3" s="6"/>
      <c r="F3" s="6"/>
      <c r="G3" s="6"/>
    </row>
    <row r="4" spans="1:7" ht="15.6" x14ac:dyDescent="0.3">
      <c r="A4" s="8"/>
      <c r="B4" s="8"/>
      <c r="C4" s="35" t="s">
        <v>401</v>
      </c>
      <c r="D4" s="35"/>
    </row>
    <row r="5" spans="1:7" ht="15.6" x14ac:dyDescent="0.3">
      <c r="A5" s="8"/>
      <c r="B5" s="8"/>
      <c r="C5" s="35" t="s">
        <v>406</v>
      </c>
      <c r="D5" s="35"/>
    </row>
    <row r="6" spans="1:7" ht="15.6" x14ac:dyDescent="0.3">
      <c r="A6" s="8"/>
      <c r="B6" s="8"/>
      <c r="C6" s="29"/>
      <c r="D6" s="29"/>
    </row>
    <row r="7" spans="1:7" ht="15.6" customHeight="1" x14ac:dyDescent="0.25">
      <c r="A7" s="36"/>
      <c r="B7" s="36"/>
      <c r="C7" s="36"/>
      <c r="D7" s="36"/>
    </row>
    <row r="8" spans="1:7" ht="55.8" customHeight="1" x14ac:dyDescent="0.3">
      <c r="A8" s="37" t="s">
        <v>402</v>
      </c>
      <c r="B8" s="37"/>
      <c r="C8" s="37"/>
      <c r="D8" s="37"/>
    </row>
    <row r="9" spans="1:7" ht="13.2" x14ac:dyDescent="0.25">
      <c r="A9" s="1"/>
      <c r="B9" s="1"/>
      <c r="C9" s="1"/>
      <c r="D9" s="1"/>
    </row>
    <row r="10" spans="1:7" ht="40.799999999999997" customHeight="1" x14ac:dyDescent="0.25">
      <c r="A10" s="10" t="s">
        <v>388</v>
      </c>
      <c r="B10" s="31" t="s">
        <v>389</v>
      </c>
      <c r="C10" s="32"/>
      <c r="D10" s="10" t="s">
        <v>390</v>
      </c>
      <c r="E10" s="1"/>
      <c r="F10" s="1"/>
      <c r="G10" s="1"/>
    </row>
    <row r="11" spans="1:7" ht="13.2" x14ac:dyDescent="0.25">
      <c r="A11" s="11" t="s">
        <v>2</v>
      </c>
      <c r="B11" s="12" t="s">
        <v>0</v>
      </c>
      <c r="C11" s="13" t="s">
        <v>1</v>
      </c>
      <c r="D11" s="14">
        <f>D12+D31+D36+D69+D76+D90+D101+D134+D141+D210</f>
        <v>1001127.6</v>
      </c>
      <c r="E11" s="9"/>
    </row>
    <row r="12" spans="1:7" ht="13.2" x14ac:dyDescent="0.25">
      <c r="A12" s="11" t="s">
        <v>5</v>
      </c>
      <c r="B12" s="12" t="s">
        <v>3</v>
      </c>
      <c r="C12" s="13" t="s">
        <v>4</v>
      </c>
      <c r="D12" s="15">
        <f>D13+D19+D24+D29</f>
        <v>584823.5</v>
      </c>
      <c r="E12" s="7"/>
    </row>
    <row r="13" spans="1:7" ht="79.2" outlineLevel="1" collapsed="1" x14ac:dyDescent="0.25">
      <c r="A13" s="16" t="s">
        <v>7</v>
      </c>
      <c r="B13" s="17" t="s">
        <v>3</v>
      </c>
      <c r="C13" s="17" t="s">
        <v>6</v>
      </c>
      <c r="D13" s="18">
        <v>561692.5</v>
      </c>
      <c r="E13" s="7"/>
    </row>
    <row r="14" spans="1:7" ht="118.8" hidden="1" outlineLevel="2" x14ac:dyDescent="0.25">
      <c r="A14" s="19" t="s">
        <v>9</v>
      </c>
      <c r="B14" s="17" t="s">
        <v>3</v>
      </c>
      <c r="C14" s="17" t="s">
        <v>8</v>
      </c>
      <c r="D14" s="18">
        <v>559068299.58000004</v>
      </c>
    </row>
    <row r="15" spans="1:7" ht="92.4" hidden="1" outlineLevel="2" x14ac:dyDescent="0.25">
      <c r="A15" s="19" t="s">
        <v>11</v>
      </c>
      <c r="B15" s="17" t="s">
        <v>3</v>
      </c>
      <c r="C15" s="17" t="s">
        <v>10</v>
      </c>
      <c r="D15" s="18">
        <v>633063.22</v>
      </c>
    </row>
    <row r="16" spans="1:7" ht="118.8" hidden="1" outlineLevel="2" x14ac:dyDescent="0.25">
      <c r="A16" s="19" t="s">
        <v>13</v>
      </c>
      <c r="B16" s="17" t="s">
        <v>3</v>
      </c>
      <c r="C16" s="17" t="s">
        <v>12</v>
      </c>
      <c r="D16" s="18">
        <v>1984566.44</v>
      </c>
    </row>
    <row r="17" spans="1:5" ht="92.4" hidden="1" outlineLevel="2" x14ac:dyDescent="0.25">
      <c r="A17" s="19" t="s">
        <v>15</v>
      </c>
      <c r="B17" s="17" t="s">
        <v>3</v>
      </c>
      <c r="C17" s="17" t="s">
        <v>14</v>
      </c>
      <c r="D17" s="18">
        <v>6815.71</v>
      </c>
    </row>
    <row r="18" spans="1:5" ht="118.8" hidden="1" outlineLevel="2" x14ac:dyDescent="0.25">
      <c r="A18" s="19" t="s">
        <v>17</v>
      </c>
      <c r="B18" s="17" t="s">
        <v>3</v>
      </c>
      <c r="C18" s="17" t="s">
        <v>16</v>
      </c>
      <c r="D18" s="18">
        <v>-228.66</v>
      </c>
    </row>
    <row r="19" spans="1:5" ht="118.8" outlineLevel="2" x14ac:dyDescent="0.25">
      <c r="A19" s="19" t="s">
        <v>19</v>
      </c>
      <c r="B19" s="17" t="s">
        <v>3</v>
      </c>
      <c r="C19" s="17" t="s">
        <v>18</v>
      </c>
      <c r="D19" s="18">
        <v>2607.1999999999998</v>
      </c>
      <c r="E19" s="7"/>
    </row>
    <row r="20" spans="1:5" ht="158.4" hidden="1" outlineLevel="2" x14ac:dyDescent="0.25">
      <c r="A20" s="19" t="s">
        <v>21</v>
      </c>
      <c r="B20" s="17" t="s">
        <v>3</v>
      </c>
      <c r="C20" s="17" t="s">
        <v>20</v>
      </c>
      <c r="D20" s="18">
        <v>2585320.08</v>
      </c>
    </row>
    <row r="21" spans="1:5" ht="132" hidden="1" outlineLevel="2" x14ac:dyDescent="0.25">
      <c r="A21" s="19" t="s">
        <v>23</v>
      </c>
      <c r="B21" s="17" t="s">
        <v>3</v>
      </c>
      <c r="C21" s="17" t="s">
        <v>22</v>
      </c>
      <c r="D21" s="18">
        <v>4205.8500000000004</v>
      </c>
    </row>
    <row r="22" spans="1:5" ht="158.4" hidden="1" outlineLevel="2" x14ac:dyDescent="0.25">
      <c r="A22" s="19" t="s">
        <v>25</v>
      </c>
      <c r="B22" s="17" t="s">
        <v>3</v>
      </c>
      <c r="C22" s="17" t="s">
        <v>24</v>
      </c>
      <c r="D22" s="18">
        <v>16304.21</v>
      </c>
    </row>
    <row r="23" spans="1:5" ht="118.8" hidden="1" outlineLevel="2" x14ac:dyDescent="0.25">
      <c r="A23" s="19" t="s">
        <v>27</v>
      </c>
      <c r="B23" s="17" t="s">
        <v>3</v>
      </c>
      <c r="C23" s="17" t="s">
        <v>26</v>
      </c>
      <c r="D23" s="18">
        <v>1380.3</v>
      </c>
    </row>
    <row r="24" spans="1:5" ht="52.8" outlineLevel="2" x14ac:dyDescent="0.25">
      <c r="A24" s="16" t="s">
        <v>29</v>
      </c>
      <c r="B24" s="17" t="s">
        <v>3</v>
      </c>
      <c r="C24" s="17" t="s">
        <v>28</v>
      </c>
      <c r="D24" s="18">
        <v>5137.3</v>
      </c>
      <c r="E24" s="7"/>
    </row>
    <row r="25" spans="1:5" ht="79.2" hidden="1" outlineLevel="2" x14ac:dyDescent="0.25">
      <c r="A25" s="16" t="s">
        <v>31</v>
      </c>
      <c r="B25" s="17" t="s">
        <v>3</v>
      </c>
      <c r="C25" s="17" t="s">
        <v>30</v>
      </c>
      <c r="D25" s="18">
        <v>5003552.13</v>
      </c>
    </row>
    <row r="26" spans="1:5" ht="52.8" hidden="1" outlineLevel="2" x14ac:dyDescent="0.25">
      <c r="A26" s="16" t="s">
        <v>33</v>
      </c>
      <c r="B26" s="17" t="s">
        <v>3</v>
      </c>
      <c r="C26" s="17" t="s">
        <v>32</v>
      </c>
      <c r="D26" s="18">
        <v>21197.8</v>
      </c>
    </row>
    <row r="27" spans="1:5" ht="92.4" hidden="1" outlineLevel="2" x14ac:dyDescent="0.25">
      <c r="A27" s="16" t="s">
        <v>35</v>
      </c>
      <c r="B27" s="17" t="s">
        <v>3</v>
      </c>
      <c r="C27" s="17" t="s">
        <v>34</v>
      </c>
      <c r="D27" s="18">
        <v>112318.08</v>
      </c>
    </row>
    <row r="28" spans="1:5" ht="52.8" hidden="1" outlineLevel="2" x14ac:dyDescent="0.25">
      <c r="A28" s="16" t="s">
        <v>37</v>
      </c>
      <c r="B28" s="17" t="s">
        <v>3</v>
      </c>
      <c r="C28" s="17" t="s">
        <v>36</v>
      </c>
      <c r="D28" s="18">
        <v>180.57</v>
      </c>
    </row>
    <row r="29" spans="1:5" ht="92.4" outlineLevel="2" x14ac:dyDescent="0.25">
      <c r="A29" s="19" t="s">
        <v>39</v>
      </c>
      <c r="B29" s="17" t="s">
        <v>3</v>
      </c>
      <c r="C29" s="17" t="s">
        <v>38</v>
      </c>
      <c r="D29" s="18">
        <v>15386.5</v>
      </c>
      <c r="E29" s="7"/>
    </row>
    <row r="30" spans="1:5" ht="132" hidden="1" outlineLevel="2" x14ac:dyDescent="0.25">
      <c r="A30" s="19" t="s">
        <v>41</v>
      </c>
      <c r="B30" s="17" t="s">
        <v>3</v>
      </c>
      <c r="C30" s="17" t="s">
        <v>40</v>
      </c>
      <c r="D30" s="20">
        <v>15386526.65</v>
      </c>
    </row>
    <row r="31" spans="1:5" ht="39.6" outlineLevel="2" x14ac:dyDescent="0.25">
      <c r="A31" s="11" t="s">
        <v>44</v>
      </c>
      <c r="B31" s="12" t="s">
        <v>42</v>
      </c>
      <c r="C31" s="21" t="s">
        <v>43</v>
      </c>
      <c r="D31" s="22">
        <v>2884.8</v>
      </c>
    </row>
    <row r="32" spans="1:5" ht="79.2" outlineLevel="1" x14ac:dyDescent="0.25">
      <c r="A32" s="16" t="s">
        <v>46</v>
      </c>
      <c r="B32" s="17" t="s">
        <v>42</v>
      </c>
      <c r="C32" s="17" t="s">
        <v>45</v>
      </c>
      <c r="D32" s="18">
        <v>1285.4000000000001</v>
      </c>
    </row>
    <row r="33" spans="1:4" ht="92.4" outlineLevel="2" x14ac:dyDescent="0.25">
      <c r="A33" s="19" t="s">
        <v>48</v>
      </c>
      <c r="B33" s="17" t="s">
        <v>42</v>
      </c>
      <c r="C33" s="17" t="s">
        <v>47</v>
      </c>
      <c r="D33" s="18">
        <v>12.4</v>
      </c>
    </row>
    <row r="34" spans="1:4" ht="79.2" outlineLevel="2" x14ac:dyDescent="0.25">
      <c r="A34" s="16" t="s">
        <v>50</v>
      </c>
      <c r="B34" s="17" t="s">
        <v>42</v>
      </c>
      <c r="C34" s="17" t="s">
        <v>49</v>
      </c>
      <c r="D34" s="18">
        <v>1875</v>
      </c>
    </row>
    <row r="35" spans="1:4" ht="79.2" outlineLevel="2" x14ac:dyDescent="0.25">
      <c r="A35" s="16" t="s">
        <v>52</v>
      </c>
      <c r="B35" s="17" t="s">
        <v>42</v>
      </c>
      <c r="C35" s="17" t="s">
        <v>51</v>
      </c>
      <c r="D35" s="18">
        <v>-288</v>
      </c>
    </row>
    <row r="36" spans="1:4" ht="13.2" outlineLevel="2" x14ac:dyDescent="0.25">
      <c r="A36" s="11" t="s">
        <v>54</v>
      </c>
      <c r="B36" s="12" t="s">
        <v>3</v>
      </c>
      <c r="C36" s="21" t="s">
        <v>53</v>
      </c>
      <c r="D36" s="23">
        <f>D37+D42+D47+D50+D53+D59+D62+D66</f>
        <v>200633.00000000003</v>
      </c>
    </row>
    <row r="37" spans="1:4" ht="39.6" outlineLevel="1" collapsed="1" x14ac:dyDescent="0.25">
      <c r="A37" s="16" t="s">
        <v>56</v>
      </c>
      <c r="B37" s="17" t="s">
        <v>3</v>
      </c>
      <c r="C37" s="17" t="s">
        <v>55</v>
      </c>
      <c r="D37" s="18">
        <v>106599.6</v>
      </c>
    </row>
    <row r="38" spans="1:4" ht="66" hidden="1" outlineLevel="2" x14ac:dyDescent="0.25">
      <c r="A38" s="16" t="s">
        <v>58</v>
      </c>
      <c r="B38" s="17" t="s">
        <v>3</v>
      </c>
      <c r="C38" s="17" t="s">
        <v>57</v>
      </c>
      <c r="D38" s="18">
        <v>105763601.31</v>
      </c>
    </row>
    <row r="39" spans="1:4" ht="39.6" hidden="1" outlineLevel="2" x14ac:dyDescent="0.25">
      <c r="A39" s="16" t="s">
        <v>60</v>
      </c>
      <c r="B39" s="17" t="s">
        <v>3</v>
      </c>
      <c r="C39" s="17" t="s">
        <v>59</v>
      </c>
      <c r="D39" s="18">
        <v>719345.02</v>
      </c>
    </row>
    <row r="40" spans="1:4" ht="66" hidden="1" outlineLevel="2" x14ac:dyDescent="0.25">
      <c r="A40" s="16" t="s">
        <v>62</v>
      </c>
      <c r="B40" s="17" t="s">
        <v>3</v>
      </c>
      <c r="C40" s="17" t="s">
        <v>61</v>
      </c>
      <c r="D40" s="18">
        <v>95432.83</v>
      </c>
    </row>
    <row r="41" spans="1:4" ht="39.6" hidden="1" outlineLevel="2" x14ac:dyDescent="0.25">
      <c r="A41" s="16" t="s">
        <v>64</v>
      </c>
      <c r="B41" s="17" t="s">
        <v>3</v>
      </c>
      <c r="C41" s="17" t="s">
        <v>63</v>
      </c>
      <c r="D41" s="18">
        <v>21262.61</v>
      </c>
    </row>
    <row r="42" spans="1:4" ht="66" outlineLevel="2" x14ac:dyDescent="0.25">
      <c r="A42" s="16" t="s">
        <v>66</v>
      </c>
      <c r="B42" s="17" t="s">
        <v>3</v>
      </c>
      <c r="C42" s="17" t="s">
        <v>65</v>
      </c>
      <c r="D42" s="18">
        <v>61108.800000000003</v>
      </c>
    </row>
    <row r="43" spans="1:4" ht="79.2" hidden="1" outlineLevel="2" x14ac:dyDescent="0.25">
      <c r="A43" s="16" t="s">
        <v>68</v>
      </c>
      <c r="B43" s="17" t="s">
        <v>3</v>
      </c>
      <c r="C43" s="17" t="s">
        <v>67</v>
      </c>
      <c r="D43" s="18">
        <v>60525638.149999999</v>
      </c>
    </row>
    <row r="44" spans="1:4" ht="52.8" hidden="1" outlineLevel="2" x14ac:dyDescent="0.25">
      <c r="A44" s="16" t="s">
        <v>70</v>
      </c>
      <c r="B44" s="17" t="s">
        <v>3</v>
      </c>
      <c r="C44" s="17" t="s">
        <v>69</v>
      </c>
      <c r="D44" s="18">
        <v>417634.54</v>
      </c>
    </row>
    <row r="45" spans="1:4" ht="79.2" hidden="1" outlineLevel="2" x14ac:dyDescent="0.25">
      <c r="A45" s="16" t="s">
        <v>72</v>
      </c>
      <c r="B45" s="17" t="s">
        <v>3</v>
      </c>
      <c r="C45" s="17" t="s">
        <v>71</v>
      </c>
      <c r="D45" s="18">
        <v>166393.22</v>
      </c>
    </row>
    <row r="46" spans="1:4" ht="52.8" hidden="1" outlineLevel="2" x14ac:dyDescent="0.25">
      <c r="A46" s="16" t="s">
        <v>74</v>
      </c>
      <c r="B46" s="17" t="s">
        <v>3</v>
      </c>
      <c r="C46" s="17" t="s">
        <v>73</v>
      </c>
      <c r="D46" s="18">
        <v>-909.23</v>
      </c>
    </row>
    <row r="47" spans="1:4" ht="66" outlineLevel="2" x14ac:dyDescent="0.25">
      <c r="A47" s="16" t="s">
        <v>76</v>
      </c>
      <c r="B47" s="17" t="s">
        <v>3</v>
      </c>
      <c r="C47" s="17" t="s">
        <v>75</v>
      </c>
      <c r="D47" s="18">
        <v>6.7</v>
      </c>
    </row>
    <row r="48" spans="1:4" ht="92.4" hidden="1" outlineLevel="2" x14ac:dyDescent="0.25">
      <c r="A48" s="19" t="s">
        <v>78</v>
      </c>
      <c r="B48" s="17" t="s">
        <v>3</v>
      </c>
      <c r="C48" s="17" t="s">
        <v>77</v>
      </c>
      <c r="D48" s="18">
        <v>5761.52</v>
      </c>
    </row>
    <row r="49" spans="1:4" ht="92.4" hidden="1" outlineLevel="2" x14ac:dyDescent="0.25">
      <c r="A49" s="19" t="s">
        <v>80</v>
      </c>
      <c r="B49" s="17" t="s">
        <v>3</v>
      </c>
      <c r="C49" s="17" t="s">
        <v>79</v>
      </c>
      <c r="D49" s="18">
        <v>900</v>
      </c>
    </row>
    <row r="50" spans="1:4" ht="26.4" outlineLevel="2" x14ac:dyDescent="0.25">
      <c r="A50" s="16" t="s">
        <v>391</v>
      </c>
      <c r="B50" s="17" t="s">
        <v>3</v>
      </c>
      <c r="C50" s="17" t="s">
        <v>81</v>
      </c>
      <c r="D50" s="18">
        <v>-265.7</v>
      </c>
    </row>
    <row r="51" spans="1:4" ht="39.6" hidden="1" outlineLevel="2" x14ac:dyDescent="0.25">
      <c r="A51" s="16" t="s">
        <v>83</v>
      </c>
      <c r="B51" s="17" t="s">
        <v>3</v>
      </c>
      <c r="C51" s="17" t="s">
        <v>82</v>
      </c>
      <c r="D51" s="18">
        <v>-122.47</v>
      </c>
    </row>
    <row r="52" spans="1:4" ht="66" hidden="1" outlineLevel="2" x14ac:dyDescent="0.25">
      <c r="A52" s="16" t="s">
        <v>85</v>
      </c>
      <c r="B52" s="17" t="s">
        <v>3</v>
      </c>
      <c r="C52" s="17" t="s">
        <v>84</v>
      </c>
      <c r="D52" s="18">
        <v>454.8</v>
      </c>
    </row>
    <row r="53" spans="1:4" ht="26.4" outlineLevel="2" x14ac:dyDescent="0.25">
      <c r="A53" s="16" t="s">
        <v>87</v>
      </c>
      <c r="B53" s="17" t="s">
        <v>3</v>
      </c>
      <c r="C53" s="17" t="s">
        <v>86</v>
      </c>
      <c r="D53" s="18">
        <v>32784.9</v>
      </c>
    </row>
    <row r="54" spans="1:4" ht="66" hidden="1" outlineLevel="2" x14ac:dyDescent="0.25">
      <c r="A54" s="16" t="s">
        <v>89</v>
      </c>
      <c r="B54" s="17" t="s">
        <v>3</v>
      </c>
      <c r="C54" s="17" t="s">
        <v>88</v>
      </c>
      <c r="D54" s="18">
        <v>32264064</v>
      </c>
    </row>
    <row r="55" spans="1:4" ht="39.6" hidden="1" outlineLevel="2" x14ac:dyDescent="0.25">
      <c r="A55" s="16" t="s">
        <v>91</v>
      </c>
      <c r="B55" s="17" t="s">
        <v>3</v>
      </c>
      <c r="C55" s="17" t="s">
        <v>90</v>
      </c>
      <c r="D55" s="18">
        <v>195854.78</v>
      </c>
    </row>
    <row r="56" spans="1:4" ht="39.6" hidden="1" outlineLevel="2" x14ac:dyDescent="0.25">
      <c r="A56" s="16" t="s">
        <v>93</v>
      </c>
      <c r="B56" s="17" t="s">
        <v>3</v>
      </c>
      <c r="C56" s="17" t="s">
        <v>92</v>
      </c>
      <c r="D56" s="18">
        <v>60</v>
      </c>
    </row>
    <row r="57" spans="1:4" ht="66" hidden="1" outlineLevel="2" x14ac:dyDescent="0.25">
      <c r="A57" s="16" t="s">
        <v>95</v>
      </c>
      <c r="B57" s="17" t="s">
        <v>3</v>
      </c>
      <c r="C57" s="17" t="s">
        <v>94</v>
      </c>
      <c r="D57" s="18">
        <v>328406.5</v>
      </c>
    </row>
    <row r="58" spans="1:4" ht="26.4" hidden="1" outlineLevel="2" x14ac:dyDescent="0.25">
      <c r="A58" s="16" t="s">
        <v>97</v>
      </c>
      <c r="B58" s="17" t="s">
        <v>3</v>
      </c>
      <c r="C58" s="17" t="s">
        <v>96</v>
      </c>
      <c r="D58" s="18">
        <v>-3454.69</v>
      </c>
    </row>
    <row r="59" spans="1:4" ht="39.6" outlineLevel="2" x14ac:dyDescent="0.25">
      <c r="A59" s="16" t="s">
        <v>99</v>
      </c>
      <c r="B59" s="17" t="s">
        <v>3</v>
      </c>
      <c r="C59" s="17" t="s">
        <v>98</v>
      </c>
      <c r="D59" s="18">
        <v>1.2</v>
      </c>
    </row>
    <row r="60" spans="1:4" ht="79.2" hidden="1" outlineLevel="2" x14ac:dyDescent="0.25">
      <c r="A60" s="16" t="s">
        <v>101</v>
      </c>
      <c r="B60" s="17" t="s">
        <v>3</v>
      </c>
      <c r="C60" s="17" t="s">
        <v>100</v>
      </c>
      <c r="D60" s="18">
        <v>651.6</v>
      </c>
    </row>
    <row r="61" spans="1:4" ht="52.8" hidden="1" outlineLevel="2" x14ac:dyDescent="0.25">
      <c r="A61" s="16" t="s">
        <v>103</v>
      </c>
      <c r="B61" s="17" t="s">
        <v>3</v>
      </c>
      <c r="C61" s="17" t="s">
        <v>102</v>
      </c>
      <c r="D61" s="18">
        <v>549.41999999999996</v>
      </c>
    </row>
    <row r="62" spans="1:4" ht="13.2" outlineLevel="2" x14ac:dyDescent="0.25">
      <c r="A62" s="16" t="s">
        <v>105</v>
      </c>
      <c r="B62" s="17" t="s">
        <v>3</v>
      </c>
      <c r="C62" s="17" t="s">
        <v>104</v>
      </c>
      <c r="D62" s="18">
        <v>81.099999999999994</v>
      </c>
    </row>
    <row r="63" spans="1:4" ht="52.8" hidden="1" outlineLevel="2" x14ac:dyDescent="0.25">
      <c r="A63" s="16" t="s">
        <v>107</v>
      </c>
      <c r="B63" s="17" t="s">
        <v>3</v>
      </c>
      <c r="C63" s="17" t="s">
        <v>106</v>
      </c>
      <c r="D63" s="18">
        <v>80977</v>
      </c>
    </row>
    <row r="64" spans="1:4" ht="26.4" hidden="1" outlineLevel="2" x14ac:dyDescent="0.25">
      <c r="A64" s="16" t="s">
        <v>109</v>
      </c>
      <c r="B64" s="17" t="s">
        <v>3</v>
      </c>
      <c r="C64" s="17" t="s">
        <v>108</v>
      </c>
      <c r="D64" s="18">
        <v>22.96</v>
      </c>
    </row>
    <row r="65" spans="1:4" ht="52.8" hidden="1" outlineLevel="2" x14ac:dyDescent="0.25">
      <c r="A65" s="16" t="s">
        <v>111</v>
      </c>
      <c r="B65" s="17" t="s">
        <v>3</v>
      </c>
      <c r="C65" s="17" t="s">
        <v>110</v>
      </c>
      <c r="D65" s="18">
        <v>125</v>
      </c>
    </row>
    <row r="66" spans="1:4" ht="52.8" outlineLevel="2" x14ac:dyDescent="0.25">
      <c r="A66" s="16" t="s">
        <v>113</v>
      </c>
      <c r="B66" s="17" t="s">
        <v>3</v>
      </c>
      <c r="C66" s="17" t="s">
        <v>112</v>
      </c>
      <c r="D66" s="18">
        <v>316.39999999999998</v>
      </c>
    </row>
    <row r="67" spans="1:4" ht="79.2" hidden="1" outlineLevel="2" x14ac:dyDescent="0.25">
      <c r="A67" s="16" t="s">
        <v>115</v>
      </c>
      <c r="B67" s="17" t="s">
        <v>3</v>
      </c>
      <c r="C67" s="17" t="s">
        <v>114</v>
      </c>
      <c r="D67" s="20">
        <v>316348</v>
      </c>
    </row>
    <row r="68" spans="1:4" ht="52.8" hidden="1" outlineLevel="2" x14ac:dyDescent="0.25">
      <c r="A68" s="16" t="s">
        <v>117</v>
      </c>
      <c r="B68" s="17" t="s">
        <v>3</v>
      </c>
      <c r="C68" s="17" t="s">
        <v>116</v>
      </c>
      <c r="D68" s="20">
        <v>84.2</v>
      </c>
    </row>
    <row r="69" spans="1:4" ht="13.2" outlineLevel="2" x14ac:dyDescent="0.25">
      <c r="A69" s="11" t="s">
        <v>119</v>
      </c>
      <c r="B69" s="12" t="s">
        <v>0</v>
      </c>
      <c r="C69" s="21" t="s">
        <v>118</v>
      </c>
      <c r="D69" s="22">
        <f>D70+D72</f>
        <v>12209.8</v>
      </c>
    </row>
    <row r="70" spans="1:4" ht="52.8" outlineLevel="1" collapsed="1" x14ac:dyDescent="0.25">
      <c r="A70" s="16" t="s">
        <v>121</v>
      </c>
      <c r="B70" s="17" t="s">
        <v>3</v>
      </c>
      <c r="C70" s="17" t="s">
        <v>120</v>
      </c>
      <c r="D70" s="18">
        <v>11794.8</v>
      </c>
    </row>
    <row r="71" spans="1:4" ht="92.4" hidden="1" outlineLevel="2" x14ac:dyDescent="0.25">
      <c r="A71" s="19" t="s">
        <v>123</v>
      </c>
      <c r="B71" s="17" t="s">
        <v>3</v>
      </c>
      <c r="C71" s="17" t="s">
        <v>122</v>
      </c>
      <c r="D71" s="18">
        <v>11794752.789999999</v>
      </c>
    </row>
    <row r="72" spans="1:4" ht="26.4" outlineLevel="2" x14ac:dyDescent="0.25">
      <c r="A72" s="16" t="s">
        <v>126</v>
      </c>
      <c r="B72" s="17" t="s">
        <v>124</v>
      </c>
      <c r="C72" s="17" t="s">
        <v>125</v>
      </c>
      <c r="D72" s="18">
        <v>415</v>
      </c>
    </row>
    <row r="73" spans="1:4" ht="39.6" hidden="1" outlineLevel="2" x14ac:dyDescent="0.25">
      <c r="A73" s="16" t="s">
        <v>128</v>
      </c>
      <c r="B73" s="17" t="s">
        <v>124</v>
      </c>
      <c r="C73" s="17" t="s">
        <v>127</v>
      </c>
      <c r="D73" s="20">
        <v>415000</v>
      </c>
    </row>
    <row r="74" spans="1:4" ht="39.6" hidden="1" outlineLevel="2" x14ac:dyDescent="0.25">
      <c r="A74" s="11" t="s">
        <v>130</v>
      </c>
      <c r="B74" s="12" t="s">
        <v>3</v>
      </c>
      <c r="C74" s="21" t="s">
        <v>129</v>
      </c>
      <c r="D74" s="24">
        <v>0.1</v>
      </c>
    </row>
    <row r="75" spans="1:4" ht="105.6" hidden="1" outlineLevel="1" x14ac:dyDescent="0.25">
      <c r="A75" s="19" t="s">
        <v>132</v>
      </c>
      <c r="B75" s="17" t="s">
        <v>3</v>
      </c>
      <c r="C75" s="17" t="s">
        <v>131</v>
      </c>
      <c r="D75" s="20">
        <v>0.1</v>
      </c>
    </row>
    <row r="76" spans="1:4" ht="52.8" outlineLevel="2" x14ac:dyDescent="0.25">
      <c r="A76" s="11" t="s">
        <v>134</v>
      </c>
      <c r="B76" s="12" t="s">
        <v>0</v>
      </c>
      <c r="C76" s="21" t="s">
        <v>133</v>
      </c>
      <c r="D76" s="23">
        <f>D77+D78+D80+D81+D82+D84+D85+D86+D88+D89</f>
        <v>73798</v>
      </c>
    </row>
    <row r="77" spans="1:4" ht="39.6" outlineLevel="1" x14ac:dyDescent="0.25">
      <c r="A77" s="16" t="s">
        <v>137</v>
      </c>
      <c r="B77" s="17" t="s">
        <v>135</v>
      </c>
      <c r="C77" s="17" t="s">
        <v>136</v>
      </c>
      <c r="D77" s="18">
        <v>240.6</v>
      </c>
    </row>
    <row r="78" spans="1:4" ht="105.6" outlineLevel="2" x14ac:dyDescent="0.25">
      <c r="A78" s="19" t="s">
        <v>140</v>
      </c>
      <c r="B78" s="17" t="s">
        <v>138</v>
      </c>
      <c r="C78" s="17" t="s">
        <v>139</v>
      </c>
      <c r="D78" s="18">
        <v>3923.8</v>
      </c>
    </row>
    <row r="79" spans="1:4" ht="92.4" hidden="1" outlineLevel="2" x14ac:dyDescent="0.25">
      <c r="A79" s="19" t="s">
        <v>142</v>
      </c>
      <c r="B79" s="17" t="s">
        <v>138</v>
      </c>
      <c r="C79" s="17" t="s">
        <v>141</v>
      </c>
      <c r="D79" s="18">
        <v>859110.11</v>
      </c>
    </row>
    <row r="80" spans="1:4" ht="92.4" outlineLevel="2" x14ac:dyDescent="0.25">
      <c r="A80" s="19" t="s">
        <v>144</v>
      </c>
      <c r="B80" s="17" t="s">
        <v>138</v>
      </c>
      <c r="C80" s="17" t="s">
        <v>143</v>
      </c>
      <c r="D80" s="18">
        <v>0.1</v>
      </c>
    </row>
    <row r="81" spans="1:4" ht="92.4" outlineLevel="2" x14ac:dyDescent="0.25">
      <c r="A81" s="19" t="s">
        <v>147</v>
      </c>
      <c r="B81" s="17" t="s">
        <v>145</v>
      </c>
      <c r="C81" s="17" t="s">
        <v>146</v>
      </c>
      <c r="D81" s="18">
        <v>655.7</v>
      </c>
    </row>
    <row r="82" spans="1:4" ht="92.4" outlineLevel="2" x14ac:dyDescent="0.25">
      <c r="A82" s="19" t="s">
        <v>147</v>
      </c>
      <c r="B82" s="17" t="s">
        <v>138</v>
      </c>
      <c r="C82" s="17" t="s">
        <v>146</v>
      </c>
      <c r="D82" s="18">
        <v>64760.2</v>
      </c>
    </row>
    <row r="83" spans="1:4" ht="105.6" hidden="1" outlineLevel="2" x14ac:dyDescent="0.25">
      <c r="A83" s="19" t="s">
        <v>149</v>
      </c>
      <c r="B83" s="17" t="s">
        <v>138</v>
      </c>
      <c r="C83" s="17" t="s">
        <v>148</v>
      </c>
      <c r="D83" s="18">
        <v>353212.17</v>
      </c>
    </row>
    <row r="84" spans="1:4" ht="79.2" outlineLevel="2" x14ac:dyDescent="0.25">
      <c r="A84" s="16" t="s">
        <v>151</v>
      </c>
      <c r="B84" s="17" t="s">
        <v>138</v>
      </c>
      <c r="C84" s="17" t="s">
        <v>150</v>
      </c>
      <c r="D84" s="18">
        <v>625.5</v>
      </c>
    </row>
    <row r="85" spans="1:4" ht="79.2" outlineLevel="2" x14ac:dyDescent="0.25">
      <c r="A85" s="16" t="s">
        <v>151</v>
      </c>
      <c r="B85" s="17" t="s">
        <v>152</v>
      </c>
      <c r="C85" s="17" t="s">
        <v>150</v>
      </c>
      <c r="D85" s="18">
        <v>1682.1</v>
      </c>
    </row>
    <row r="86" spans="1:4" ht="39.6" outlineLevel="2" x14ac:dyDescent="0.25">
      <c r="A86" s="16" t="s">
        <v>154</v>
      </c>
      <c r="B86" s="17" t="s">
        <v>138</v>
      </c>
      <c r="C86" s="17" t="s">
        <v>153</v>
      </c>
      <c r="D86" s="18">
        <v>1388.9</v>
      </c>
    </row>
    <row r="87" spans="1:4" ht="118.8" hidden="1" outlineLevel="2" x14ac:dyDescent="0.25">
      <c r="A87" s="19" t="s">
        <v>156</v>
      </c>
      <c r="B87" s="17" t="s">
        <v>138</v>
      </c>
      <c r="C87" s="17" t="s">
        <v>155</v>
      </c>
      <c r="D87" s="18">
        <v>48.28</v>
      </c>
    </row>
    <row r="88" spans="1:4" ht="66" outlineLevel="2" x14ac:dyDescent="0.25">
      <c r="A88" s="16" t="s">
        <v>158</v>
      </c>
      <c r="B88" s="17" t="s">
        <v>138</v>
      </c>
      <c r="C88" s="17" t="s">
        <v>157</v>
      </c>
      <c r="D88" s="18">
        <v>74.5</v>
      </c>
    </row>
    <row r="89" spans="1:4" ht="79.2" outlineLevel="2" x14ac:dyDescent="0.25">
      <c r="A89" s="16" t="s">
        <v>160</v>
      </c>
      <c r="B89" s="17" t="s">
        <v>138</v>
      </c>
      <c r="C89" s="17" t="s">
        <v>159</v>
      </c>
      <c r="D89" s="18">
        <v>446.6</v>
      </c>
    </row>
    <row r="90" spans="1:4" ht="26.4" outlineLevel="2" x14ac:dyDescent="0.25">
      <c r="A90" s="11" t="s">
        <v>163</v>
      </c>
      <c r="B90" s="12" t="s">
        <v>161</v>
      </c>
      <c r="C90" s="21" t="s">
        <v>162</v>
      </c>
      <c r="D90" s="23">
        <f>D91+D94+D97+D100</f>
        <v>2973.1000000000004</v>
      </c>
    </row>
    <row r="91" spans="1:4" ht="26.4" outlineLevel="1" collapsed="1" x14ac:dyDescent="0.25">
      <c r="A91" s="16" t="s">
        <v>165</v>
      </c>
      <c r="B91" s="17" t="s">
        <v>161</v>
      </c>
      <c r="C91" s="17" t="s">
        <v>164</v>
      </c>
      <c r="D91" s="18">
        <v>1949</v>
      </c>
    </row>
    <row r="92" spans="1:4" ht="39.6" hidden="1" outlineLevel="2" x14ac:dyDescent="0.25">
      <c r="A92" s="16" t="s">
        <v>167</v>
      </c>
      <c r="B92" s="17" t="s">
        <v>161</v>
      </c>
      <c r="C92" s="17" t="s">
        <v>166</v>
      </c>
      <c r="D92" s="18">
        <v>289.11</v>
      </c>
    </row>
    <row r="93" spans="1:4" ht="79.2" hidden="1" outlineLevel="2" x14ac:dyDescent="0.25">
      <c r="A93" s="16" t="s">
        <v>169</v>
      </c>
      <c r="B93" s="17" t="s">
        <v>161</v>
      </c>
      <c r="C93" s="17" t="s">
        <v>168</v>
      </c>
      <c r="D93" s="18">
        <v>1948662.89</v>
      </c>
    </row>
    <row r="94" spans="1:4" ht="26.4" outlineLevel="2" x14ac:dyDescent="0.25">
      <c r="A94" s="16" t="s">
        <v>171</v>
      </c>
      <c r="B94" s="17" t="s">
        <v>161</v>
      </c>
      <c r="C94" s="17" t="s">
        <v>170</v>
      </c>
      <c r="D94" s="18">
        <v>231.9</v>
      </c>
    </row>
    <row r="95" spans="1:4" ht="26.4" hidden="1" outlineLevel="2" x14ac:dyDescent="0.25">
      <c r="A95" s="16" t="s">
        <v>173</v>
      </c>
      <c r="B95" s="17" t="s">
        <v>161</v>
      </c>
      <c r="C95" s="17" t="s">
        <v>172</v>
      </c>
      <c r="D95" s="18">
        <v>5.73</v>
      </c>
    </row>
    <row r="96" spans="1:4" ht="66" hidden="1" outlineLevel="2" x14ac:dyDescent="0.25">
      <c r="A96" s="16" t="s">
        <v>175</v>
      </c>
      <c r="B96" s="17" t="s">
        <v>161</v>
      </c>
      <c r="C96" s="17" t="s">
        <v>174</v>
      </c>
      <c r="D96" s="18">
        <v>231938.43</v>
      </c>
    </row>
    <row r="97" spans="1:6" ht="13.2" outlineLevel="2" x14ac:dyDescent="0.25">
      <c r="A97" s="16" t="s">
        <v>392</v>
      </c>
      <c r="B97" s="17" t="s">
        <v>161</v>
      </c>
      <c r="C97" s="17" t="s">
        <v>176</v>
      </c>
      <c r="D97" s="18">
        <v>785.4</v>
      </c>
    </row>
    <row r="98" spans="1:6" ht="26.4" hidden="1" outlineLevel="2" x14ac:dyDescent="0.25">
      <c r="A98" s="16" t="s">
        <v>178</v>
      </c>
      <c r="B98" s="17" t="s">
        <v>161</v>
      </c>
      <c r="C98" s="17" t="s">
        <v>177</v>
      </c>
      <c r="D98" s="18">
        <v>-2713.54</v>
      </c>
    </row>
    <row r="99" spans="1:6" ht="66" hidden="1" outlineLevel="2" x14ac:dyDescent="0.25">
      <c r="A99" s="16" t="s">
        <v>180</v>
      </c>
      <c r="B99" s="17" t="s">
        <v>161</v>
      </c>
      <c r="C99" s="17" t="s">
        <v>179</v>
      </c>
      <c r="D99" s="18">
        <v>788129.84</v>
      </c>
    </row>
    <row r="100" spans="1:6" ht="66" outlineLevel="2" x14ac:dyDescent="0.25">
      <c r="A100" s="16" t="s">
        <v>182</v>
      </c>
      <c r="B100" s="17" t="s">
        <v>161</v>
      </c>
      <c r="C100" s="17" t="s">
        <v>181</v>
      </c>
      <c r="D100" s="18">
        <v>6.8</v>
      </c>
    </row>
    <row r="101" spans="1:6" ht="39.6" outlineLevel="2" x14ac:dyDescent="0.25">
      <c r="A101" s="11" t="s">
        <v>184</v>
      </c>
      <c r="B101" s="12" t="s">
        <v>0</v>
      </c>
      <c r="C101" s="21" t="s">
        <v>183</v>
      </c>
      <c r="D101" s="23">
        <f>D102+D103+D104+D129+D130+D131+D132+D133</f>
        <v>23081.7</v>
      </c>
    </row>
    <row r="102" spans="1:6" ht="39.6" outlineLevel="1" x14ac:dyDescent="0.25">
      <c r="A102" s="16" t="s">
        <v>187</v>
      </c>
      <c r="B102" s="17" t="s">
        <v>185</v>
      </c>
      <c r="C102" s="17" t="s">
        <v>186</v>
      </c>
      <c r="D102" s="18">
        <v>207.2</v>
      </c>
    </row>
    <row r="103" spans="1:6" ht="39.6" outlineLevel="2" x14ac:dyDescent="0.25">
      <c r="A103" s="16" t="s">
        <v>187</v>
      </c>
      <c r="B103" s="17" t="s">
        <v>152</v>
      </c>
      <c r="C103" s="17" t="s">
        <v>186</v>
      </c>
      <c r="D103" s="18">
        <v>7460</v>
      </c>
    </row>
    <row r="104" spans="1:6" ht="39.6" outlineLevel="2" x14ac:dyDescent="0.25">
      <c r="A104" s="19" t="s">
        <v>393</v>
      </c>
      <c r="B104" s="17" t="s">
        <v>188</v>
      </c>
      <c r="C104" s="17" t="s">
        <v>186</v>
      </c>
      <c r="D104" s="18">
        <v>11074</v>
      </c>
      <c r="F104" s="7"/>
    </row>
    <row r="105" spans="1:6" ht="92.4" hidden="1" outlineLevel="2" x14ac:dyDescent="0.25">
      <c r="A105" s="19" t="s">
        <v>190</v>
      </c>
      <c r="B105" s="17" t="s">
        <v>188</v>
      </c>
      <c r="C105" s="17" t="s">
        <v>189</v>
      </c>
      <c r="D105" s="18">
        <v>564552.93999999994</v>
      </c>
    </row>
    <row r="106" spans="1:6" ht="92.4" hidden="1" outlineLevel="2" x14ac:dyDescent="0.25">
      <c r="A106" s="19" t="s">
        <v>192</v>
      </c>
      <c r="B106" s="17" t="s">
        <v>188</v>
      </c>
      <c r="C106" s="17" t="s">
        <v>191</v>
      </c>
      <c r="D106" s="18">
        <v>585343.4</v>
      </c>
    </row>
    <row r="107" spans="1:6" ht="92.4" hidden="1" outlineLevel="2" x14ac:dyDescent="0.25">
      <c r="A107" s="19" t="s">
        <v>194</v>
      </c>
      <c r="B107" s="17" t="s">
        <v>188</v>
      </c>
      <c r="C107" s="17" t="s">
        <v>193</v>
      </c>
      <c r="D107" s="18">
        <v>90668.02</v>
      </c>
    </row>
    <row r="108" spans="1:6" ht="92.4" hidden="1" outlineLevel="2" x14ac:dyDescent="0.25">
      <c r="A108" s="19" t="s">
        <v>196</v>
      </c>
      <c r="B108" s="17" t="s">
        <v>188</v>
      </c>
      <c r="C108" s="17" t="s">
        <v>195</v>
      </c>
      <c r="D108" s="18">
        <v>1417943.07</v>
      </c>
    </row>
    <row r="109" spans="1:6" ht="92.4" hidden="1" outlineLevel="2" x14ac:dyDescent="0.25">
      <c r="A109" s="19" t="s">
        <v>198</v>
      </c>
      <c r="B109" s="17" t="s">
        <v>188</v>
      </c>
      <c r="C109" s="17" t="s">
        <v>197</v>
      </c>
      <c r="D109" s="18">
        <v>2530803.04</v>
      </c>
    </row>
    <row r="110" spans="1:6" ht="92.4" hidden="1" outlineLevel="2" x14ac:dyDescent="0.25">
      <c r="A110" s="19" t="s">
        <v>200</v>
      </c>
      <c r="B110" s="17" t="s">
        <v>188</v>
      </c>
      <c r="C110" s="17" t="s">
        <v>199</v>
      </c>
      <c r="D110" s="18">
        <v>252398.6</v>
      </c>
    </row>
    <row r="111" spans="1:6" ht="92.4" hidden="1" outlineLevel="2" x14ac:dyDescent="0.25">
      <c r="A111" s="19" t="s">
        <v>202</v>
      </c>
      <c r="B111" s="17" t="s">
        <v>188</v>
      </c>
      <c r="C111" s="17" t="s">
        <v>201</v>
      </c>
      <c r="D111" s="18">
        <v>558235.35</v>
      </c>
    </row>
    <row r="112" spans="1:6" ht="92.4" hidden="1" outlineLevel="2" x14ac:dyDescent="0.25">
      <c r="A112" s="19" t="s">
        <v>204</v>
      </c>
      <c r="B112" s="17" t="s">
        <v>188</v>
      </c>
      <c r="C112" s="17" t="s">
        <v>203</v>
      </c>
      <c r="D112" s="18">
        <v>111002.85</v>
      </c>
    </row>
    <row r="113" spans="1:4" ht="92.4" hidden="1" outlineLevel="2" x14ac:dyDescent="0.25">
      <c r="A113" s="19" t="s">
        <v>206</v>
      </c>
      <c r="B113" s="17" t="s">
        <v>188</v>
      </c>
      <c r="C113" s="17" t="s">
        <v>205</v>
      </c>
      <c r="D113" s="18">
        <v>1276394.0900000001</v>
      </c>
    </row>
    <row r="114" spans="1:4" ht="92.4" hidden="1" outlineLevel="2" x14ac:dyDescent="0.25">
      <c r="A114" s="19" t="s">
        <v>208</v>
      </c>
      <c r="B114" s="17" t="s">
        <v>188</v>
      </c>
      <c r="C114" s="17" t="s">
        <v>207</v>
      </c>
      <c r="D114" s="18">
        <v>801809.75</v>
      </c>
    </row>
    <row r="115" spans="1:4" ht="105.6" hidden="1" outlineLevel="2" x14ac:dyDescent="0.25">
      <c r="A115" s="19" t="s">
        <v>210</v>
      </c>
      <c r="B115" s="17" t="s">
        <v>188</v>
      </c>
      <c r="C115" s="17" t="s">
        <v>209</v>
      </c>
      <c r="D115" s="18">
        <v>1273948.6000000001</v>
      </c>
    </row>
    <row r="116" spans="1:4" ht="39.6" hidden="1" outlineLevel="2" x14ac:dyDescent="0.25">
      <c r="A116" s="16" t="s">
        <v>212</v>
      </c>
      <c r="B116" s="17" t="s">
        <v>188</v>
      </c>
      <c r="C116" s="17" t="s">
        <v>211</v>
      </c>
      <c r="D116" s="18">
        <v>-828</v>
      </c>
    </row>
    <row r="117" spans="1:4" ht="39.6" hidden="1" outlineLevel="2" x14ac:dyDescent="0.25">
      <c r="A117" s="16" t="s">
        <v>214</v>
      </c>
      <c r="B117" s="17" t="s">
        <v>188</v>
      </c>
      <c r="C117" s="17" t="s">
        <v>213</v>
      </c>
      <c r="D117" s="18">
        <v>10675.92</v>
      </c>
    </row>
    <row r="118" spans="1:4" ht="39.6" hidden="1" outlineLevel="2" x14ac:dyDescent="0.25">
      <c r="A118" s="16" t="s">
        <v>216</v>
      </c>
      <c r="B118" s="17" t="s">
        <v>188</v>
      </c>
      <c r="C118" s="17" t="s">
        <v>215</v>
      </c>
      <c r="D118" s="18">
        <v>116440</v>
      </c>
    </row>
    <row r="119" spans="1:4" ht="39.6" hidden="1" outlineLevel="2" x14ac:dyDescent="0.25">
      <c r="A119" s="16" t="s">
        <v>218</v>
      </c>
      <c r="B119" s="17" t="s">
        <v>188</v>
      </c>
      <c r="C119" s="17" t="s">
        <v>217</v>
      </c>
      <c r="D119" s="18">
        <v>103977</v>
      </c>
    </row>
    <row r="120" spans="1:4" ht="39.6" hidden="1" outlineLevel="2" x14ac:dyDescent="0.25">
      <c r="A120" s="16" t="s">
        <v>220</v>
      </c>
      <c r="B120" s="17" t="s">
        <v>188</v>
      </c>
      <c r="C120" s="17" t="s">
        <v>219</v>
      </c>
      <c r="D120" s="18">
        <v>122967.7</v>
      </c>
    </row>
    <row r="121" spans="1:4" ht="39.6" hidden="1" outlineLevel="2" x14ac:dyDescent="0.25">
      <c r="A121" s="16" t="s">
        <v>222</v>
      </c>
      <c r="B121" s="17" t="s">
        <v>188</v>
      </c>
      <c r="C121" s="17" t="s">
        <v>221</v>
      </c>
      <c r="D121" s="18">
        <v>53250</v>
      </c>
    </row>
    <row r="122" spans="1:4" ht="39.6" hidden="1" outlineLevel="2" x14ac:dyDescent="0.25">
      <c r="A122" s="16" t="s">
        <v>224</v>
      </c>
      <c r="B122" s="17" t="s">
        <v>188</v>
      </c>
      <c r="C122" s="17" t="s">
        <v>223</v>
      </c>
      <c r="D122" s="18">
        <v>31950</v>
      </c>
    </row>
    <row r="123" spans="1:4" ht="39.6" hidden="1" outlineLevel="2" x14ac:dyDescent="0.25">
      <c r="A123" s="16" t="s">
        <v>226</v>
      </c>
      <c r="B123" s="17" t="s">
        <v>188</v>
      </c>
      <c r="C123" s="17" t="s">
        <v>225</v>
      </c>
      <c r="D123" s="18">
        <v>112569.75</v>
      </c>
    </row>
    <row r="124" spans="1:4" ht="39.6" hidden="1" outlineLevel="2" x14ac:dyDescent="0.25">
      <c r="A124" s="16" t="s">
        <v>228</v>
      </c>
      <c r="B124" s="17" t="s">
        <v>188</v>
      </c>
      <c r="C124" s="17" t="s">
        <v>227</v>
      </c>
      <c r="D124" s="18">
        <v>48280</v>
      </c>
    </row>
    <row r="125" spans="1:4" ht="39.6" hidden="1" outlineLevel="2" x14ac:dyDescent="0.25">
      <c r="A125" s="16" t="s">
        <v>230</v>
      </c>
      <c r="B125" s="17" t="s">
        <v>188</v>
      </c>
      <c r="C125" s="17" t="s">
        <v>229</v>
      </c>
      <c r="D125" s="18">
        <v>19997.599999999999</v>
      </c>
    </row>
    <row r="126" spans="1:4" ht="39.6" hidden="1" outlineLevel="2" x14ac:dyDescent="0.25">
      <c r="A126" s="16" t="s">
        <v>232</v>
      </c>
      <c r="B126" s="17" t="s">
        <v>188</v>
      </c>
      <c r="C126" s="17" t="s">
        <v>231</v>
      </c>
      <c r="D126" s="18">
        <v>67706.28</v>
      </c>
    </row>
    <row r="127" spans="1:4" ht="39.6" hidden="1" outlineLevel="2" x14ac:dyDescent="0.25">
      <c r="A127" s="16" t="s">
        <v>234</v>
      </c>
      <c r="B127" s="17" t="s">
        <v>188</v>
      </c>
      <c r="C127" s="17" t="s">
        <v>233</v>
      </c>
      <c r="D127" s="18">
        <v>20334.47</v>
      </c>
    </row>
    <row r="128" spans="1:4" ht="39.6" hidden="1" outlineLevel="2" x14ac:dyDescent="0.25">
      <c r="A128" s="16" t="s">
        <v>236</v>
      </c>
      <c r="B128" s="17" t="s">
        <v>152</v>
      </c>
      <c r="C128" s="17" t="s">
        <v>235</v>
      </c>
      <c r="D128" s="18">
        <v>0</v>
      </c>
    </row>
    <row r="129" spans="1:4" ht="26.4" outlineLevel="2" x14ac:dyDescent="0.25">
      <c r="A129" s="16" t="s">
        <v>238</v>
      </c>
      <c r="B129" s="17" t="s">
        <v>124</v>
      </c>
      <c r="C129" s="17" t="s">
        <v>237</v>
      </c>
      <c r="D129" s="18">
        <v>599</v>
      </c>
    </row>
    <row r="130" spans="1:4" ht="26.4" outlineLevel="2" x14ac:dyDescent="0.25">
      <c r="A130" s="16" t="s">
        <v>238</v>
      </c>
      <c r="B130" s="17" t="s">
        <v>239</v>
      </c>
      <c r="C130" s="17" t="s">
        <v>237</v>
      </c>
      <c r="D130" s="18">
        <v>395.8</v>
      </c>
    </row>
    <row r="131" spans="1:4" ht="26.4" outlineLevel="2" x14ac:dyDescent="0.25">
      <c r="A131" s="16" t="s">
        <v>238</v>
      </c>
      <c r="B131" s="17" t="s">
        <v>240</v>
      </c>
      <c r="C131" s="17" t="s">
        <v>237</v>
      </c>
      <c r="D131" s="18">
        <v>336.5</v>
      </c>
    </row>
    <row r="132" spans="1:4" ht="26.4" outlineLevel="2" x14ac:dyDescent="0.25">
      <c r="A132" s="16" t="s">
        <v>238</v>
      </c>
      <c r="B132" s="17" t="s">
        <v>152</v>
      </c>
      <c r="C132" s="17" t="s">
        <v>237</v>
      </c>
      <c r="D132" s="18">
        <v>21.9</v>
      </c>
    </row>
    <row r="133" spans="1:4" ht="26.4" outlineLevel="2" x14ac:dyDescent="0.25">
      <c r="A133" s="16" t="s">
        <v>238</v>
      </c>
      <c r="B133" s="17" t="s">
        <v>188</v>
      </c>
      <c r="C133" s="17" t="s">
        <v>237</v>
      </c>
      <c r="D133" s="18">
        <v>2987.3</v>
      </c>
    </row>
    <row r="134" spans="1:4" ht="26.4" outlineLevel="2" x14ac:dyDescent="0.25">
      <c r="A134" s="11" t="s">
        <v>242</v>
      </c>
      <c r="B134" s="12" t="s">
        <v>138</v>
      </c>
      <c r="C134" s="21" t="s">
        <v>241</v>
      </c>
      <c r="D134" s="23">
        <f>D135+D136+D137+D138+D139+D140</f>
        <v>76295.099999999991</v>
      </c>
    </row>
    <row r="135" spans="1:4" ht="92.4" outlineLevel="1" x14ac:dyDescent="0.25">
      <c r="A135" s="19" t="s">
        <v>244</v>
      </c>
      <c r="B135" s="17" t="s">
        <v>138</v>
      </c>
      <c r="C135" s="17" t="s">
        <v>243</v>
      </c>
      <c r="D135" s="18">
        <v>20192.099999999999</v>
      </c>
    </row>
    <row r="136" spans="1:4" ht="66" outlineLevel="2" x14ac:dyDescent="0.25">
      <c r="A136" s="16" t="s">
        <v>246</v>
      </c>
      <c r="B136" s="17" t="s">
        <v>138</v>
      </c>
      <c r="C136" s="17" t="s">
        <v>245</v>
      </c>
      <c r="D136" s="18">
        <v>9376</v>
      </c>
    </row>
    <row r="137" spans="1:4" ht="52.8" outlineLevel="2" x14ac:dyDescent="0.25">
      <c r="A137" s="16" t="s">
        <v>248</v>
      </c>
      <c r="B137" s="17" t="s">
        <v>138</v>
      </c>
      <c r="C137" s="17" t="s">
        <v>247</v>
      </c>
      <c r="D137" s="18">
        <v>22771.200000000001</v>
      </c>
    </row>
    <row r="138" spans="1:4" ht="66" outlineLevel="2" x14ac:dyDescent="0.25">
      <c r="A138" s="16" t="s">
        <v>250</v>
      </c>
      <c r="B138" s="17" t="s">
        <v>138</v>
      </c>
      <c r="C138" s="17" t="s">
        <v>249</v>
      </c>
      <c r="D138" s="18">
        <v>20507</v>
      </c>
    </row>
    <row r="139" spans="1:4" ht="92.4" outlineLevel="2" x14ac:dyDescent="0.25">
      <c r="A139" s="19" t="s">
        <v>252</v>
      </c>
      <c r="B139" s="17" t="s">
        <v>138</v>
      </c>
      <c r="C139" s="17" t="s">
        <v>251</v>
      </c>
      <c r="D139" s="18">
        <v>1842.9</v>
      </c>
    </row>
    <row r="140" spans="1:4" ht="92.4" outlineLevel="2" x14ac:dyDescent="0.25">
      <c r="A140" s="19" t="s">
        <v>254</v>
      </c>
      <c r="B140" s="17" t="s">
        <v>138</v>
      </c>
      <c r="C140" s="17" t="s">
        <v>253</v>
      </c>
      <c r="D140" s="18">
        <v>1605.9</v>
      </c>
    </row>
    <row r="141" spans="1:4" ht="26.4" outlineLevel="2" x14ac:dyDescent="0.25">
      <c r="A141" s="11" t="s">
        <v>256</v>
      </c>
      <c r="B141" s="12" t="s">
        <v>0</v>
      </c>
      <c r="C141" s="21" t="s">
        <v>255</v>
      </c>
      <c r="D141" s="23">
        <f>D142+D144+D146+D148+D149+D152+D154+D156+D157+D158+D160+D161+D162+D165+D166+D167+D171+D173+D174+D177+D179+D180+D181+D184+D185+D187+D188+D190+D191+D192+D193+D194+D195+D197+D199+D200+D202+D203+D205+D206+D207+D208+D209</f>
        <v>15957.100000000002</v>
      </c>
    </row>
    <row r="142" spans="1:4" ht="92.4" outlineLevel="1" collapsed="1" x14ac:dyDescent="0.25">
      <c r="A142" s="19" t="s">
        <v>258</v>
      </c>
      <c r="B142" s="17" t="s">
        <v>3</v>
      </c>
      <c r="C142" s="17" t="s">
        <v>257</v>
      </c>
      <c r="D142" s="18">
        <v>496.8</v>
      </c>
    </row>
    <row r="143" spans="1:4" ht="92.4" hidden="1" outlineLevel="2" x14ac:dyDescent="0.25">
      <c r="A143" s="19" t="s">
        <v>260</v>
      </c>
      <c r="B143" s="17" t="s">
        <v>3</v>
      </c>
      <c r="C143" s="17" t="s">
        <v>259</v>
      </c>
      <c r="D143" s="18">
        <v>496815.77</v>
      </c>
    </row>
    <row r="144" spans="1:4" ht="66" outlineLevel="2" x14ac:dyDescent="0.25">
      <c r="A144" s="16" t="s">
        <v>262</v>
      </c>
      <c r="B144" s="17" t="s">
        <v>3</v>
      </c>
      <c r="C144" s="17" t="s">
        <v>261</v>
      </c>
      <c r="D144" s="18">
        <v>55.4</v>
      </c>
    </row>
    <row r="145" spans="1:4" ht="105.6" hidden="1" outlineLevel="2" x14ac:dyDescent="0.25">
      <c r="A145" s="19" t="s">
        <v>264</v>
      </c>
      <c r="B145" s="17" t="s">
        <v>3</v>
      </c>
      <c r="C145" s="17" t="s">
        <v>263</v>
      </c>
      <c r="D145" s="18">
        <v>55394.239999999998</v>
      </c>
    </row>
    <row r="146" spans="1:4" ht="66" outlineLevel="2" x14ac:dyDescent="0.25">
      <c r="A146" s="16" t="s">
        <v>266</v>
      </c>
      <c r="B146" s="17" t="s">
        <v>3</v>
      </c>
      <c r="C146" s="17" t="s">
        <v>265</v>
      </c>
      <c r="D146" s="18">
        <v>78.900000000000006</v>
      </c>
    </row>
    <row r="147" spans="1:4" ht="105.6" hidden="1" outlineLevel="2" x14ac:dyDescent="0.25">
      <c r="A147" s="19" t="s">
        <v>268</v>
      </c>
      <c r="B147" s="17" t="s">
        <v>3</v>
      </c>
      <c r="C147" s="17" t="s">
        <v>267</v>
      </c>
      <c r="D147" s="18">
        <v>78888.56</v>
      </c>
    </row>
    <row r="148" spans="1:4" ht="66" outlineLevel="2" x14ac:dyDescent="0.25">
      <c r="A148" s="16" t="s">
        <v>271</v>
      </c>
      <c r="B148" s="17" t="s">
        <v>269</v>
      </c>
      <c r="C148" s="17" t="s">
        <v>270</v>
      </c>
      <c r="D148" s="18">
        <v>56.2</v>
      </c>
    </row>
    <row r="149" spans="1:4" ht="66" outlineLevel="2" x14ac:dyDescent="0.25">
      <c r="A149" s="16" t="s">
        <v>271</v>
      </c>
      <c r="B149" s="17" t="s">
        <v>272</v>
      </c>
      <c r="C149" s="17" t="s">
        <v>270</v>
      </c>
      <c r="D149" s="18">
        <v>945</v>
      </c>
    </row>
    <row r="150" spans="1:4" ht="105.6" hidden="1" outlineLevel="2" x14ac:dyDescent="0.25">
      <c r="A150" s="19" t="s">
        <v>274</v>
      </c>
      <c r="B150" s="17" t="s">
        <v>269</v>
      </c>
      <c r="C150" s="17" t="s">
        <v>273</v>
      </c>
      <c r="D150" s="18">
        <v>56152.93</v>
      </c>
    </row>
    <row r="151" spans="1:4" ht="105.6" hidden="1" outlineLevel="2" x14ac:dyDescent="0.25">
      <c r="A151" s="19" t="s">
        <v>274</v>
      </c>
      <c r="B151" s="17" t="s">
        <v>272</v>
      </c>
      <c r="C151" s="17" t="s">
        <v>273</v>
      </c>
      <c r="D151" s="18">
        <v>945001.76</v>
      </c>
    </row>
    <row r="152" spans="1:4" ht="52.8" outlineLevel="2" x14ac:dyDescent="0.25">
      <c r="A152" s="16" t="s">
        <v>276</v>
      </c>
      <c r="B152" s="17" t="s">
        <v>269</v>
      </c>
      <c r="C152" s="17" t="s">
        <v>275</v>
      </c>
      <c r="D152" s="18">
        <v>18</v>
      </c>
    </row>
    <row r="153" spans="1:4" ht="92.4" hidden="1" outlineLevel="2" x14ac:dyDescent="0.25">
      <c r="A153" s="19" t="s">
        <v>278</v>
      </c>
      <c r="B153" s="17" t="s">
        <v>269</v>
      </c>
      <c r="C153" s="17" t="s">
        <v>277</v>
      </c>
      <c r="D153" s="18">
        <v>18000</v>
      </c>
    </row>
    <row r="154" spans="1:4" ht="52.8" outlineLevel="2" x14ac:dyDescent="0.25">
      <c r="A154" s="16" t="s">
        <v>280</v>
      </c>
      <c r="B154" s="17" t="s">
        <v>272</v>
      </c>
      <c r="C154" s="17" t="s">
        <v>279</v>
      </c>
      <c r="D154" s="18">
        <v>829.8</v>
      </c>
    </row>
    <row r="155" spans="1:4" ht="105.6" hidden="1" outlineLevel="2" x14ac:dyDescent="0.25">
      <c r="A155" s="19" t="s">
        <v>282</v>
      </c>
      <c r="B155" s="17" t="s">
        <v>272</v>
      </c>
      <c r="C155" s="17" t="s">
        <v>281</v>
      </c>
      <c r="D155" s="18">
        <v>829797.15</v>
      </c>
    </row>
    <row r="156" spans="1:4" ht="79.2" outlineLevel="2" x14ac:dyDescent="0.25">
      <c r="A156" s="16" t="s">
        <v>284</v>
      </c>
      <c r="B156" s="17" t="s">
        <v>152</v>
      </c>
      <c r="C156" s="17" t="s">
        <v>283</v>
      </c>
      <c r="D156" s="18">
        <v>1517</v>
      </c>
    </row>
    <row r="157" spans="1:4" ht="39.6" outlineLevel="2" x14ac:dyDescent="0.25">
      <c r="A157" s="16" t="s">
        <v>287</v>
      </c>
      <c r="B157" s="17" t="s">
        <v>285</v>
      </c>
      <c r="C157" s="17" t="s">
        <v>286</v>
      </c>
      <c r="D157" s="18">
        <v>35.700000000000003</v>
      </c>
    </row>
    <row r="158" spans="1:4" ht="39.6" outlineLevel="2" x14ac:dyDescent="0.25">
      <c r="A158" s="16" t="s">
        <v>287</v>
      </c>
      <c r="B158" s="17" t="s">
        <v>288</v>
      </c>
      <c r="C158" s="17" t="s">
        <v>286</v>
      </c>
      <c r="D158" s="18">
        <v>735</v>
      </c>
    </row>
    <row r="159" spans="1:4" ht="92.4" hidden="1" outlineLevel="2" x14ac:dyDescent="0.25">
      <c r="A159" s="16" t="s">
        <v>290</v>
      </c>
      <c r="B159" s="17" t="s">
        <v>288</v>
      </c>
      <c r="C159" s="17" t="s">
        <v>289</v>
      </c>
      <c r="D159" s="18">
        <v>734955.76</v>
      </c>
    </row>
    <row r="160" spans="1:4" ht="39.6" outlineLevel="2" x14ac:dyDescent="0.25">
      <c r="A160" s="16" t="s">
        <v>292</v>
      </c>
      <c r="B160" s="17" t="s">
        <v>161</v>
      </c>
      <c r="C160" s="17" t="s">
        <v>291</v>
      </c>
      <c r="D160" s="18">
        <v>682</v>
      </c>
    </row>
    <row r="161" spans="1:4" ht="39.6" outlineLevel="2" x14ac:dyDescent="0.25">
      <c r="A161" s="16" t="s">
        <v>292</v>
      </c>
      <c r="B161" s="17" t="s">
        <v>293</v>
      </c>
      <c r="C161" s="17" t="s">
        <v>291</v>
      </c>
      <c r="D161" s="18">
        <v>322.5</v>
      </c>
    </row>
    <row r="162" spans="1:4" ht="39.6" outlineLevel="2" x14ac:dyDescent="0.25">
      <c r="A162" s="16" t="s">
        <v>292</v>
      </c>
      <c r="B162" s="17" t="s">
        <v>269</v>
      </c>
      <c r="C162" s="17" t="s">
        <v>291</v>
      </c>
      <c r="D162" s="18">
        <v>627</v>
      </c>
    </row>
    <row r="163" spans="1:4" ht="79.2" hidden="1" outlineLevel="2" x14ac:dyDescent="0.25">
      <c r="A163" s="16" t="s">
        <v>295</v>
      </c>
      <c r="B163" s="17" t="s">
        <v>161</v>
      </c>
      <c r="C163" s="17" t="s">
        <v>294</v>
      </c>
      <c r="D163" s="18">
        <v>682000</v>
      </c>
    </row>
    <row r="164" spans="1:4" ht="79.2" hidden="1" outlineLevel="2" x14ac:dyDescent="0.25">
      <c r="A164" s="16" t="s">
        <v>295</v>
      </c>
      <c r="B164" s="17" t="s">
        <v>269</v>
      </c>
      <c r="C164" s="17" t="s">
        <v>294</v>
      </c>
      <c r="D164" s="18">
        <v>627000</v>
      </c>
    </row>
    <row r="165" spans="1:4" ht="26.4" outlineLevel="2" x14ac:dyDescent="0.25">
      <c r="A165" s="16" t="s">
        <v>298</v>
      </c>
      <c r="B165" s="17" t="s">
        <v>296</v>
      </c>
      <c r="C165" s="17" t="s">
        <v>297</v>
      </c>
      <c r="D165" s="18">
        <v>266.2</v>
      </c>
    </row>
    <row r="166" spans="1:4" ht="26.4" outlineLevel="2" x14ac:dyDescent="0.25">
      <c r="A166" s="16" t="s">
        <v>298</v>
      </c>
      <c r="B166" s="17" t="s">
        <v>299</v>
      </c>
      <c r="C166" s="17" t="s">
        <v>297</v>
      </c>
      <c r="D166" s="18">
        <v>415</v>
      </c>
    </row>
    <row r="167" spans="1:4" ht="26.4" outlineLevel="2" x14ac:dyDescent="0.25">
      <c r="A167" s="16" t="s">
        <v>298</v>
      </c>
      <c r="B167" s="17" t="s">
        <v>161</v>
      </c>
      <c r="C167" s="17" t="s">
        <v>297</v>
      </c>
      <c r="D167" s="18">
        <v>400</v>
      </c>
    </row>
    <row r="168" spans="1:4" ht="66" hidden="1" outlineLevel="2" x14ac:dyDescent="0.25">
      <c r="A168" s="16" t="s">
        <v>301</v>
      </c>
      <c r="B168" s="17" t="s">
        <v>161</v>
      </c>
      <c r="C168" s="17" t="s">
        <v>300</v>
      </c>
      <c r="D168" s="18">
        <v>400000</v>
      </c>
    </row>
    <row r="169" spans="1:4" ht="66" hidden="1" outlineLevel="2" x14ac:dyDescent="0.25">
      <c r="A169" s="16" t="s">
        <v>301</v>
      </c>
      <c r="B169" s="17" t="s">
        <v>296</v>
      </c>
      <c r="C169" s="17" t="s">
        <v>300</v>
      </c>
      <c r="D169" s="18">
        <v>266247.82</v>
      </c>
    </row>
    <row r="170" spans="1:4" ht="66" hidden="1" outlineLevel="2" x14ac:dyDescent="0.25">
      <c r="A170" s="16" t="s">
        <v>301</v>
      </c>
      <c r="B170" s="17" t="s">
        <v>299</v>
      </c>
      <c r="C170" s="17" t="s">
        <v>300</v>
      </c>
      <c r="D170" s="18">
        <v>415000</v>
      </c>
    </row>
    <row r="171" spans="1:4" ht="52.8" outlineLevel="2" x14ac:dyDescent="0.25">
      <c r="A171" s="16" t="s">
        <v>303</v>
      </c>
      <c r="B171" s="17" t="s">
        <v>272</v>
      </c>
      <c r="C171" s="17" t="s">
        <v>302</v>
      </c>
      <c r="D171" s="18">
        <v>180</v>
      </c>
    </row>
    <row r="172" spans="1:4" ht="92.4" hidden="1" outlineLevel="2" x14ac:dyDescent="0.25">
      <c r="A172" s="19" t="s">
        <v>305</v>
      </c>
      <c r="B172" s="17" t="s">
        <v>272</v>
      </c>
      <c r="C172" s="17" t="s">
        <v>304</v>
      </c>
      <c r="D172" s="18">
        <v>180000</v>
      </c>
    </row>
    <row r="173" spans="1:4" ht="66" outlineLevel="2" x14ac:dyDescent="0.25">
      <c r="A173" s="16" t="s">
        <v>307</v>
      </c>
      <c r="B173" s="17" t="s">
        <v>272</v>
      </c>
      <c r="C173" s="17" t="s">
        <v>306</v>
      </c>
      <c r="D173" s="18">
        <v>2</v>
      </c>
    </row>
    <row r="174" spans="1:4" ht="66" outlineLevel="2" x14ac:dyDescent="0.25">
      <c r="A174" s="16" t="s">
        <v>307</v>
      </c>
      <c r="B174" s="17" t="s">
        <v>269</v>
      </c>
      <c r="C174" s="17" t="s">
        <v>306</v>
      </c>
      <c r="D174" s="18">
        <v>3216.6</v>
      </c>
    </row>
    <row r="175" spans="1:4" ht="105.6" hidden="1" outlineLevel="2" x14ac:dyDescent="0.25">
      <c r="A175" s="19" t="s">
        <v>309</v>
      </c>
      <c r="B175" s="17" t="s">
        <v>269</v>
      </c>
      <c r="C175" s="17" t="s">
        <v>308</v>
      </c>
      <c r="D175" s="18">
        <v>3216550</v>
      </c>
    </row>
    <row r="176" spans="1:4" ht="105.6" hidden="1" outlineLevel="2" x14ac:dyDescent="0.25">
      <c r="A176" s="19" t="s">
        <v>309</v>
      </c>
      <c r="B176" s="17" t="s">
        <v>272</v>
      </c>
      <c r="C176" s="17" t="s">
        <v>308</v>
      </c>
      <c r="D176" s="18">
        <v>2000</v>
      </c>
    </row>
    <row r="177" spans="1:4" ht="26.4" outlineLevel="2" x14ac:dyDescent="0.25">
      <c r="A177" s="16" t="s">
        <v>311</v>
      </c>
      <c r="B177" s="17" t="s">
        <v>272</v>
      </c>
      <c r="C177" s="17" t="s">
        <v>310</v>
      </c>
      <c r="D177" s="18">
        <v>616.29999999999995</v>
      </c>
    </row>
    <row r="178" spans="1:4" ht="79.2" hidden="1" outlineLevel="2" x14ac:dyDescent="0.25">
      <c r="A178" s="16" t="s">
        <v>313</v>
      </c>
      <c r="B178" s="17" t="s">
        <v>272</v>
      </c>
      <c r="C178" s="17" t="s">
        <v>312</v>
      </c>
      <c r="D178" s="18">
        <v>616253.5</v>
      </c>
    </row>
    <row r="179" spans="1:4" ht="79.2" outlineLevel="2" x14ac:dyDescent="0.25">
      <c r="A179" s="16" t="s">
        <v>315</v>
      </c>
      <c r="B179" s="17" t="s">
        <v>185</v>
      </c>
      <c r="C179" s="17" t="s">
        <v>314</v>
      </c>
      <c r="D179" s="18">
        <v>26.7</v>
      </c>
    </row>
    <row r="180" spans="1:4" ht="79.2" outlineLevel="2" x14ac:dyDescent="0.25">
      <c r="A180" s="16" t="s">
        <v>315</v>
      </c>
      <c r="B180" s="17" t="s">
        <v>124</v>
      </c>
      <c r="C180" s="17" t="s">
        <v>314</v>
      </c>
      <c r="D180" s="18">
        <v>89</v>
      </c>
    </row>
    <row r="181" spans="1:4" ht="39.6" outlineLevel="2" x14ac:dyDescent="0.25">
      <c r="A181" s="16" t="s">
        <v>317</v>
      </c>
      <c r="B181" s="17" t="s">
        <v>288</v>
      </c>
      <c r="C181" s="17" t="s">
        <v>316</v>
      </c>
      <c r="D181" s="18">
        <v>10.7</v>
      </c>
    </row>
    <row r="182" spans="1:4" ht="92.4" hidden="1" outlineLevel="2" x14ac:dyDescent="0.25">
      <c r="A182" s="16" t="s">
        <v>319</v>
      </c>
      <c r="B182" s="17" t="s">
        <v>288</v>
      </c>
      <c r="C182" s="17" t="s">
        <v>318</v>
      </c>
      <c r="D182" s="18">
        <v>10743</v>
      </c>
    </row>
    <row r="183" spans="1:4" ht="79.2" hidden="1" outlineLevel="2" x14ac:dyDescent="0.25">
      <c r="A183" s="16" t="s">
        <v>322</v>
      </c>
      <c r="B183" s="17" t="s">
        <v>320</v>
      </c>
      <c r="C183" s="17" t="s">
        <v>321</v>
      </c>
      <c r="D183" s="18">
        <v>0</v>
      </c>
    </row>
    <row r="184" spans="1:4" ht="79.2" outlineLevel="2" x14ac:dyDescent="0.25">
      <c r="A184" s="16" t="s">
        <v>322</v>
      </c>
      <c r="B184" s="17" t="s">
        <v>288</v>
      </c>
      <c r="C184" s="17" t="s">
        <v>321</v>
      </c>
      <c r="D184" s="18">
        <v>89.2</v>
      </c>
    </row>
    <row r="185" spans="1:4" ht="79.2" outlineLevel="2" x14ac:dyDescent="0.25">
      <c r="A185" s="16" t="s">
        <v>322</v>
      </c>
      <c r="B185" s="17" t="s">
        <v>272</v>
      </c>
      <c r="C185" s="17" t="s">
        <v>321</v>
      </c>
      <c r="D185" s="18">
        <v>876.8</v>
      </c>
    </row>
    <row r="186" spans="1:4" ht="118.8" hidden="1" outlineLevel="2" x14ac:dyDescent="0.25">
      <c r="A186" s="19" t="s">
        <v>324</v>
      </c>
      <c r="B186" s="17" t="s">
        <v>288</v>
      </c>
      <c r="C186" s="17" t="s">
        <v>323</v>
      </c>
      <c r="D186" s="18">
        <v>89202.45</v>
      </c>
    </row>
    <row r="187" spans="1:4" ht="79.2" outlineLevel="2" x14ac:dyDescent="0.25">
      <c r="A187" s="19" t="s">
        <v>394</v>
      </c>
      <c r="B187" s="17" t="s">
        <v>296</v>
      </c>
      <c r="C187" s="17" t="s">
        <v>323</v>
      </c>
      <c r="D187" s="18">
        <v>27.1</v>
      </c>
    </row>
    <row r="188" spans="1:4" ht="79.2" outlineLevel="2" x14ac:dyDescent="0.25">
      <c r="A188" s="19" t="s">
        <v>394</v>
      </c>
      <c r="B188" s="17" t="s">
        <v>269</v>
      </c>
      <c r="C188" s="17" t="s">
        <v>323</v>
      </c>
      <c r="D188" s="18">
        <v>49</v>
      </c>
    </row>
    <row r="189" spans="1:4" ht="118.8" hidden="1" outlineLevel="2" x14ac:dyDescent="0.25">
      <c r="A189" s="19" t="s">
        <v>324</v>
      </c>
      <c r="B189" s="17" t="s">
        <v>272</v>
      </c>
      <c r="C189" s="17" t="s">
        <v>323</v>
      </c>
      <c r="D189" s="18">
        <v>876775.07</v>
      </c>
    </row>
    <row r="190" spans="1:4" ht="39.6" outlineLevel="2" x14ac:dyDescent="0.25">
      <c r="A190" s="16" t="s">
        <v>327</v>
      </c>
      <c r="B190" s="17" t="s">
        <v>325</v>
      </c>
      <c r="C190" s="17" t="s">
        <v>326</v>
      </c>
      <c r="D190" s="18">
        <v>2</v>
      </c>
    </row>
    <row r="191" spans="1:4" ht="39.6" outlineLevel="2" x14ac:dyDescent="0.25">
      <c r="A191" s="16" t="s">
        <v>327</v>
      </c>
      <c r="B191" s="17" t="s">
        <v>188</v>
      </c>
      <c r="C191" s="17" t="s">
        <v>326</v>
      </c>
      <c r="D191" s="18">
        <v>0.7</v>
      </c>
    </row>
    <row r="192" spans="1:4" ht="39.6" outlineLevel="2" x14ac:dyDescent="0.25">
      <c r="A192" s="16" t="s">
        <v>327</v>
      </c>
      <c r="B192" s="17" t="s">
        <v>285</v>
      </c>
      <c r="C192" s="17" t="s">
        <v>326</v>
      </c>
      <c r="D192" s="18">
        <v>9.9</v>
      </c>
    </row>
    <row r="193" spans="1:4" ht="39.6" outlineLevel="2" x14ac:dyDescent="0.25">
      <c r="A193" s="16" t="s">
        <v>327</v>
      </c>
      <c r="B193" s="17" t="s">
        <v>328</v>
      </c>
      <c r="C193" s="17" t="s">
        <v>326</v>
      </c>
      <c r="D193" s="18">
        <v>3</v>
      </c>
    </row>
    <row r="194" spans="1:4" ht="39.6" outlineLevel="2" x14ac:dyDescent="0.25">
      <c r="A194" s="16" t="s">
        <v>327</v>
      </c>
      <c r="B194" s="17" t="s">
        <v>329</v>
      </c>
      <c r="C194" s="17" t="s">
        <v>326</v>
      </c>
      <c r="D194" s="18">
        <v>5</v>
      </c>
    </row>
    <row r="195" spans="1:4" ht="39.6" outlineLevel="2" x14ac:dyDescent="0.25">
      <c r="A195" s="16" t="s">
        <v>327</v>
      </c>
      <c r="B195" s="17" t="s">
        <v>152</v>
      </c>
      <c r="C195" s="17" t="s">
        <v>326</v>
      </c>
      <c r="D195" s="18">
        <v>6.8</v>
      </c>
    </row>
    <row r="196" spans="1:4" ht="39.6" hidden="1" outlineLevel="2" x14ac:dyDescent="0.25">
      <c r="A196" s="16" t="s">
        <v>327</v>
      </c>
      <c r="B196" s="17" t="s">
        <v>269</v>
      </c>
      <c r="C196" s="17" t="s">
        <v>326</v>
      </c>
      <c r="D196" s="18">
        <v>0</v>
      </c>
    </row>
    <row r="197" spans="1:4" ht="39.6" outlineLevel="2" x14ac:dyDescent="0.25">
      <c r="A197" s="16" t="s">
        <v>327</v>
      </c>
      <c r="B197" s="17" t="s">
        <v>330</v>
      </c>
      <c r="C197" s="17" t="s">
        <v>326</v>
      </c>
      <c r="D197" s="18">
        <v>51.6</v>
      </c>
    </row>
    <row r="198" spans="1:4" ht="39.6" hidden="1" outlineLevel="2" x14ac:dyDescent="0.25">
      <c r="A198" s="16" t="s">
        <v>327</v>
      </c>
      <c r="B198" s="17" t="s">
        <v>320</v>
      </c>
      <c r="C198" s="17" t="s">
        <v>326</v>
      </c>
      <c r="D198" s="18">
        <v>0</v>
      </c>
    </row>
    <row r="199" spans="1:4" ht="39.6" outlineLevel="2" x14ac:dyDescent="0.25">
      <c r="A199" s="16" t="s">
        <v>327</v>
      </c>
      <c r="B199" s="17" t="s">
        <v>185</v>
      </c>
      <c r="C199" s="17" t="s">
        <v>326</v>
      </c>
      <c r="D199" s="18">
        <v>357.9</v>
      </c>
    </row>
    <row r="200" spans="1:4" ht="39.6" outlineLevel="2" x14ac:dyDescent="0.25">
      <c r="A200" s="16" t="s">
        <v>327</v>
      </c>
      <c r="B200" s="17" t="s">
        <v>124</v>
      </c>
      <c r="C200" s="17" t="s">
        <v>326</v>
      </c>
      <c r="D200" s="18">
        <v>155.19999999999999</v>
      </c>
    </row>
    <row r="201" spans="1:4" ht="39.6" hidden="1" outlineLevel="2" x14ac:dyDescent="0.25">
      <c r="A201" s="16" t="s">
        <v>327</v>
      </c>
      <c r="B201" s="17" t="s">
        <v>288</v>
      </c>
      <c r="C201" s="17" t="s">
        <v>326</v>
      </c>
      <c r="D201" s="18">
        <v>0</v>
      </c>
    </row>
    <row r="202" spans="1:4" ht="39.6" outlineLevel="2" x14ac:dyDescent="0.25">
      <c r="A202" s="16" t="s">
        <v>327</v>
      </c>
      <c r="B202" s="17" t="s">
        <v>331</v>
      </c>
      <c r="C202" s="17" t="s">
        <v>326</v>
      </c>
      <c r="D202" s="18">
        <v>384</v>
      </c>
    </row>
    <row r="203" spans="1:4" ht="39.6" outlineLevel="2" x14ac:dyDescent="0.25">
      <c r="A203" s="16" t="s">
        <v>327</v>
      </c>
      <c r="B203" s="17" t="s">
        <v>332</v>
      </c>
      <c r="C203" s="17" t="s">
        <v>326</v>
      </c>
      <c r="D203" s="18">
        <v>610</v>
      </c>
    </row>
    <row r="204" spans="1:4" ht="39.6" hidden="1" outlineLevel="2" x14ac:dyDescent="0.25">
      <c r="A204" s="16" t="s">
        <v>327</v>
      </c>
      <c r="B204" s="17" t="s">
        <v>272</v>
      </c>
      <c r="C204" s="17" t="s">
        <v>326</v>
      </c>
      <c r="D204" s="18">
        <v>0</v>
      </c>
    </row>
    <row r="205" spans="1:4" ht="39.6" outlineLevel="2" x14ac:dyDescent="0.25">
      <c r="A205" s="19" t="s">
        <v>395</v>
      </c>
      <c r="B205" s="17" t="s">
        <v>288</v>
      </c>
      <c r="C205" s="17" t="s">
        <v>326</v>
      </c>
      <c r="D205" s="18">
        <v>163.4</v>
      </c>
    </row>
    <row r="206" spans="1:4" ht="39.6" outlineLevel="2" x14ac:dyDescent="0.25">
      <c r="A206" s="19" t="s">
        <v>395</v>
      </c>
      <c r="B206" s="17" t="s">
        <v>269</v>
      </c>
      <c r="C206" s="17" t="s">
        <v>326</v>
      </c>
      <c r="D206" s="18">
        <v>371</v>
      </c>
    </row>
    <row r="207" spans="1:4" ht="39.6" outlineLevel="2" x14ac:dyDescent="0.25">
      <c r="A207" s="19" t="s">
        <v>395</v>
      </c>
      <c r="B207" s="17" t="s">
        <v>272</v>
      </c>
      <c r="C207" s="17" t="s">
        <v>326</v>
      </c>
      <c r="D207" s="18">
        <v>1117.5999999999999</v>
      </c>
    </row>
    <row r="208" spans="1:4" ht="39.6" outlineLevel="2" x14ac:dyDescent="0.25">
      <c r="A208" s="19" t="s">
        <v>395</v>
      </c>
      <c r="B208" s="17" t="s">
        <v>299</v>
      </c>
      <c r="C208" s="17" t="s">
        <v>326</v>
      </c>
      <c r="D208" s="18">
        <v>0.5</v>
      </c>
    </row>
    <row r="209" spans="1:4" ht="52.8" outlineLevel="2" x14ac:dyDescent="0.25">
      <c r="A209" s="16" t="s">
        <v>396</v>
      </c>
      <c r="B209" s="17" t="s">
        <v>320</v>
      </c>
      <c r="C209" s="17" t="s">
        <v>326</v>
      </c>
      <c r="D209" s="18">
        <v>54.6</v>
      </c>
    </row>
    <row r="210" spans="1:4" ht="13.2" outlineLevel="2" x14ac:dyDescent="0.25">
      <c r="A210" s="11" t="s">
        <v>334</v>
      </c>
      <c r="B210" s="12" t="s">
        <v>0</v>
      </c>
      <c r="C210" s="21" t="s">
        <v>333</v>
      </c>
      <c r="D210" s="23">
        <f>D211+D212+D213+D214</f>
        <v>8471.5</v>
      </c>
    </row>
    <row r="211" spans="1:4" ht="26.4" outlineLevel="1" x14ac:dyDescent="0.25">
      <c r="A211" s="16" t="s">
        <v>336</v>
      </c>
      <c r="B211" s="17" t="s">
        <v>124</v>
      </c>
      <c r="C211" s="17" t="s">
        <v>335</v>
      </c>
      <c r="D211" s="18">
        <v>-2</v>
      </c>
    </row>
    <row r="212" spans="1:4" ht="26.4" outlineLevel="2" x14ac:dyDescent="0.25">
      <c r="A212" s="16" t="s">
        <v>336</v>
      </c>
      <c r="B212" s="17" t="s">
        <v>188</v>
      </c>
      <c r="C212" s="17" t="s">
        <v>335</v>
      </c>
      <c r="D212" s="18">
        <v>-49</v>
      </c>
    </row>
    <row r="213" spans="1:4" ht="26.4" outlineLevel="2" x14ac:dyDescent="0.25">
      <c r="A213" s="16" t="s">
        <v>338</v>
      </c>
      <c r="B213" s="17" t="s">
        <v>239</v>
      </c>
      <c r="C213" s="17" t="s">
        <v>337</v>
      </c>
      <c r="D213" s="18">
        <v>15</v>
      </c>
    </row>
    <row r="214" spans="1:4" ht="26.4" outlineLevel="2" x14ac:dyDescent="0.25">
      <c r="A214" s="16" t="s">
        <v>338</v>
      </c>
      <c r="B214" s="17" t="s">
        <v>124</v>
      </c>
      <c r="C214" s="17" t="s">
        <v>337</v>
      </c>
      <c r="D214" s="18">
        <v>8507.5</v>
      </c>
    </row>
    <row r="215" spans="1:4" ht="13.2" outlineLevel="2" x14ac:dyDescent="0.25">
      <c r="A215" s="11" t="s">
        <v>340</v>
      </c>
      <c r="B215" s="12" t="s">
        <v>0</v>
      </c>
      <c r="C215" s="21" t="s">
        <v>339</v>
      </c>
      <c r="D215" s="23">
        <f>D216+D250+D254</f>
        <v>1852270.9000000004</v>
      </c>
    </row>
    <row r="216" spans="1:4" ht="39.6" x14ac:dyDescent="0.25">
      <c r="A216" s="11" t="s">
        <v>342</v>
      </c>
      <c r="B216" s="12" t="s">
        <v>0</v>
      </c>
      <c r="C216" s="21" t="s">
        <v>341</v>
      </c>
      <c r="D216" s="23">
        <f>D217+D218+D219+D220+D221+D222+D223+D224+D225+D226+D227+D228+D229+D230+D231+D232+D233+D234+D235+D236+D237+D238+D239+D240+D241+D242+D243+D244+D245+D246+D247+D248+D249</f>
        <v>1864852.0000000002</v>
      </c>
    </row>
    <row r="217" spans="1:4" ht="26.4" outlineLevel="1" x14ac:dyDescent="0.25">
      <c r="A217" s="16" t="s">
        <v>344</v>
      </c>
      <c r="B217" s="17" t="s">
        <v>135</v>
      </c>
      <c r="C217" s="17" t="s">
        <v>343</v>
      </c>
      <c r="D217" s="18">
        <v>35920.6</v>
      </c>
    </row>
    <row r="218" spans="1:4" ht="39.6" outlineLevel="2" x14ac:dyDescent="0.25">
      <c r="A218" s="16" t="s">
        <v>346</v>
      </c>
      <c r="B218" s="17" t="s">
        <v>135</v>
      </c>
      <c r="C218" s="17" t="s">
        <v>345</v>
      </c>
      <c r="D218" s="18">
        <v>44233.5</v>
      </c>
    </row>
    <row r="219" spans="1:4" ht="39.6" outlineLevel="2" x14ac:dyDescent="0.25">
      <c r="A219" s="16" t="s">
        <v>348</v>
      </c>
      <c r="B219" s="17" t="s">
        <v>124</v>
      </c>
      <c r="C219" s="17" t="s">
        <v>347</v>
      </c>
      <c r="D219" s="18">
        <v>7395</v>
      </c>
    </row>
    <row r="220" spans="1:4" ht="39.6" outlineLevel="2" x14ac:dyDescent="0.25">
      <c r="A220" s="16" t="s">
        <v>348</v>
      </c>
      <c r="B220" s="17" t="s">
        <v>185</v>
      </c>
      <c r="C220" s="17" t="s">
        <v>347</v>
      </c>
      <c r="D220" s="18">
        <v>147758.5</v>
      </c>
    </row>
    <row r="221" spans="1:4" ht="92.4" outlineLevel="2" x14ac:dyDescent="0.25">
      <c r="A221" s="19" t="s">
        <v>350</v>
      </c>
      <c r="B221" s="17" t="s">
        <v>185</v>
      </c>
      <c r="C221" s="17" t="s">
        <v>349</v>
      </c>
      <c r="D221" s="18">
        <v>1801.5</v>
      </c>
    </row>
    <row r="222" spans="1:4" ht="52.8" outlineLevel="2" x14ac:dyDescent="0.25">
      <c r="A222" s="16" t="s">
        <v>352</v>
      </c>
      <c r="B222" s="17" t="s">
        <v>188</v>
      </c>
      <c r="C222" s="17" t="s">
        <v>351</v>
      </c>
      <c r="D222" s="18">
        <v>1937</v>
      </c>
    </row>
    <row r="223" spans="1:4" ht="26.4" outlineLevel="2" x14ac:dyDescent="0.25">
      <c r="A223" s="16" t="s">
        <v>354</v>
      </c>
      <c r="B223" s="17" t="s">
        <v>239</v>
      </c>
      <c r="C223" s="17" t="s">
        <v>353</v>
      </c>
      <c r="D223" s="18">
        <v>4018</v>
      </c>
    </row>
    <row r="224" spans="1:4" ht="26.4" outlineLevel="2" x14ac:dyDescent="0.25">
      <c r="A224" s="16" t="s">
        <v>356</v>
      </c>
      <c r="B224" s="17" t="s">
        <v>240</v>
      </c>
      <c r="C224" s="17" t="s">
        <v>355</v>
      </c>
      <c r="D224" s="18">
        <v>1694.6</v>
      </c>
    </row>
    <row r="225" spans="1:4" ht="26.4" outlineLevel="2" x14ac:dyDescent="0.25">
      <c r="A225" s="16" t="s">
        <v>356</v>
      </c>
      <c r="B225" s="17" t="s">
        <v>124</v>
      </c>
      <c r="C225" s="17" t="s">
        <v>355</v>
      </c>
      <c r="D225" s="18">
        <v>1835.2</v>
      </c>
    </row>
    <row r="226" spans="1:4" ht="26.4" outlineLevel="2" x14ac:dyDescent="0.25">
      <c r="A226" s="16" t="s">
        <v>356</v>
      </c>
      <c r="B226" s="17" t="s">
        <v>239</v>
      </c>
      <c r="C226" s="17" t="s">
        <v>355</v>
      </c>
      <c r="D226" s="18">
        <v>5893.6</v>
      </c>
    </row>
    <row r="227" spans="1:4" ht="26.4" outlineLevel="2" x14ac:dyDescent="0.25">
      <c r="A227" s="16" t="s">
        <v>356</v>
      </c>
      <c r="B227" s="17" t="s">
        <v>185</v>
      </c>
      <c r="C227" s="17" t="s">
        <v>355</v>
      </c>
      <c r="D227" s="18">
        <v>10959.9</v>
      </c>
    </row>
    <row r="228" spans="1:4" ht="26.4" outlineLevel="2" x14ac:dyDescent="0.25">
      <c r="A228" s="16" t="s">
        <v>356</v>
      </c>
      <c r="B228" s="17" t="s">
        <v>188</v>
      </c>
      <c r="C228" s="17" t="s">
        <v>355</v>
      </c>
      <c r="D228" s="18">
        <v>28856.1</v>
      </c>
    </row>
    <row r="229" spans="1:4" ht="39.6" outlineLevel="2" x14ac:dyDescent="0.25">
      <c r="A229" s="16" t="s">
        <v>358</v>
      </c>
      <c r="B229" s="17" t="s">
        <v>138</v>
      </c>
      <c r="C229" s="17" t="s">
        <v>357</v>
      </c>
      <c r="D229" s="18">
        <v>1133.9000000000001</v>
      </c>
    </row>
    <row r="230" spans="1:4" ht="39.6" outlineLevel="2" x14ac:dyDescent="0.25">
      <c r="A230" s="16" t="s">
        <v>358</v>
      </c>
      <c r="B230" s="17" t="s">
        <v>124</v>
      </c>
      <c r="C230" s="17" t="s">
        <v>357</v>
      </c>
      <c r="D230" s="18">
        <v>17563.7</v>
      </c>
    </row>
    <row r="231" spans="1:4" ht="39.6" outlineLevel="2" x14ac:dyDescent="0.25">
      <c r="A231" s="16" t="s">
        <v>358</v>
      </c>
      <c r="B231" s="17" t="s">
        <v>240</v>
      </c>
      <c r="C231" s="17" t="s">
        <v>357</v>
      </c>
      <c r="D231" s="30">
        <v>44592.2</v>
      </c>
    </row>
    <row r="232" spans="1:4" ht="39.6" outlineLevel="2" x14ac:dyDescent="0.25">
      <c r="A232" s="16" t="s">
        <v>358</v>
      </c>
      <c r="B232" s="17" t="s">
        <v>135</v>
      </c>
      <c r="C232" s="17" t="s">
        <v>357</v>
      </c>
      <c r="D232" s="18">
        <v>91334.3</v>
      </c>
    </row>
    <row r="233" spans="1:4" ht="39.6" outlineLevel="2" x14ac:dyDescent="0.25">
      <c r="A233" s="16" t="s">
        <v>358</v>
      </c>
      <c r="B233" s="17" t="s">
        <v>188</v>
      </c>
      <c r="C233" s="17" t="s">
        <v>357</v>
      </c>
      <c r="D233" s="18">
        <v>1276663.3999999999</v>
      </c>
    </row>
    <row r="234" spans="1:4" ht="52.8" outlineLevel="2" x14ac:dyDescent="0.25">
      <c r="A234" s="16" t="s">
        <v>360</v>
      </c>
      <c r="B234" s="17" t="s">
        <v>124</v>
      </c>
      <c r="C234" s="17" t="s">
        <v>359</v>
      </c>
      <c r="D234" s="18">
        <v>27299.7</v>
      </c>
    </row>
    <row r="235" spans="1:4" ht="66" outlineLevel="2" x14ac:dyDescent="0.25">
      <c r="A235" s="16" t="s">
        <v>362</v>
      </c>
      <c r="B235" s="17" t="s">
        <v>124</v>
      </c>
      <c r="C235" s="17" t="s">
        <v>361</v>
      </c>
      <c r="D235" s="18">
        <v>27430.400000000001</v>
      </c>
    </row>
    <row r="236" spans="1:4" ht="66" outlineLevel="2" x14ac:dyDescent="0.25">
      <c r="A236" s="16" t="s">
        <v>364</v>
      </c>
      <c r="B236" s="17" t="s">
        <v>124</v>
      </c>
      <c r="C236" s="17" t="s">
        <v>363</v>
      </c>
      <c r="D236" s="18">
        <v>132.30000000000001</v>
      </c>
    </row>
    <row r="237" spans="1:4" ht="79.2" outlineLevel="2" x14ac:dyDescent="0.25">
      <c r="A237" s="16" t="s">
        <v>366</v>
      </c>
      <c r="B237" s="17" t="s">
        <v>124</v>
      </c>
      <c r="C237" s="17" t="s">
        <v>365</v>
      </c>
      <c r="D237" s="18">
        <v>3341</v>
      </c>
    </row>
    <row r="238" spans="1:4" ht="52.8" outlineLevel="2" x14ac:dyDescent="0.25">
      <c r="A238" s="16" t="s">
        <v>368</v>
      </c>
      <c r="B238" s="17" t="s">
        <v>124</v>
      </c>
      <c r="C238" s="17" t="s">
        <v>367</v>
      </c>
      <c r="D238" s="18">
        <v>251.4</v>
      </c>
    </row>
    <row r="239" spans="1:4" ht="39.6" outlineLevel="2" x14ac:dyDescent="0.25">
      <c r="A239" s="16" t="s">
        <v>370</v>
      </c>
      <c r="B239" s="17" t="s">
        <v>124</v>
      </c>
      <c r="C239" s="17" t="s">
        <v>369</v>
      </c>
      <c r="D239" s="18">
        <v>5556.3</v>
      </c>
    </row>
    <row r="240" spans="1:4" ht="66" outlineLevel="2" x14ac:dyDescent="0.25">
      <c r="A240" s="19" t="s">
        <v>403</v>
      </c>
      <c r="B240" s="17" t="s">
        <v>135</v>
      </c>
      <c r="C240" s="17" t="s">
        <v>404</v>
      </c>
      <c r="D240" s="18">
        <v>1142.2</v>
      </c>
    </row>
    <row r="241" spans="1:4" ht="66" outlineLevel="2" x14ac:dyDescent="0.25">
      <c r="A241" s="19" t="s">
        <v>403</v>
      </c>
      <c r="B241" s="17" t="s">
        <v>239</v>
      </c>
      <c r="C241" s="17" t="s">
        <v>404</v>
      </c>
      <c r="D241" s="18">
        <v>375.7</v>
      </c>
    </row>
    <row r="242" spans="1:4" ht="66" outlineLevel="2" x14ac:dyDescent="0.25">
      <c r="A242" s="19" t="s">
        <v>403</v>
      </c>
      <c r="B242" s="17" t="s">
        <v>138</v>
      </c>
      <c r="C242" s="17" t="s">
        <v>404</v>
      </c>
      <c r="D242" s="18">
        <v>1837.3</v>
      </c>
    </row>
    <row r="243" spans="1:4" ht="66" outlineLevel="2" x14ac:dyDescent="0.25">
      <c r="A243" s="19" t="s">
        <v>405</v>
      </c>
      <c r="B243" s="17" t="s">
        <v>124</v>
      </c>
      <c r="C243" s="17" t="s">
        <v>404</v>
      </c>
      <c r="D243" s="18">
        <v>5385.6</v>
      </c>
    </row>
    <row r="244" spans="1:4" ht="66" outlineLevel="2" x14ac:dyDescent="0.25">
      <c r="A244" s="19" t="s">
        <v>403</v>
      </c>
      <c r="B244" s="17" t="s">
        <v>371</v>
      </c>
      <c r="C244" s="17" t="s">
        <v>404</v>
      </c>
      <c r="D244" s="18">
        <v>1267.0999999999999</v>
      </c>
    </row>
    <row r="245" spans="1:4" ht="66" outlineLevel="2" x14ac:dyDescent="0.25">
      <c r="A245" s="16" t="s">
        <v>373</v>
      </c>
      <c r="B245" s="17" t="s">
        <v>188</v>
      </c>
      <c r="C245" s="17" t="s">
        <v>372</v>
      </c>
      <c r="D245" s="18">
        <v>200</v>
      </c>
    </row>
    <row r="246" spans="1:4" ht="66" outlineLevel="2" x14ac:dyDescent="0.25">
      <c r="A246" s="16" t="s">
        <v>373</v>
      </c>
      <c r="B246" s="17" t="s">
        <v>124</v>
      </c>
      <c r="C246" s="17" t="s">
        <v>372</v>
      </c>
      <c r="D246" s="18">
        <v>881.1</v>
      </c>
    </row>
    <row r="247" spans="1:4" ht="66" outlineLevel="2" x14ac:dyDescent="0.25">
      <c r="A247" s="16" t="s">
        <v>373</v>
      </c>
      <c r="B247" s="17" t="s">
        <v>135</v>
      </c>
      <c r="C247" s="17" t="s">
        <v>372</v>
      </c>
      <c r="D247" s="18">
        <v>25062.6</v>
      </c>
    </row>
    <row r="248" spans="1:4" ht="26.4" outlineLevel="2" x14ac:dyDescent="0.25">
      <c r="A248" s="16" t="s">
        <v>375</v>
      </c>
      <c r="B248" s="17" t="s">
        <v>124</v>
      </c>
      <c r="C248" s="17" t="s">
        <v>374</v>
      </c>
      <c r="D248" s="18">
        <v>851.6</v>
      </c>
    </row>
    <row r="249" spans="1:4" ht="26.4" outlineLevel="2" x14ac:dyDescent="0.25">
      <c r="A249" s="16" t="s">
        <v>375</v>
      </c>
      <c r="B249" s="17" t="s">
        <v>240</v>
      </c>
      <c r="C249" s="17" t="s">
        <v>374</v>
      </c>
      <c r="D249" s="18">
        <v>40246.699999999997</v>
      </c>
    </row>
    <row r="250" spans="1:4" ht="118.8" outlineLevel="2" x14ac:dyDescent="0.25">
      <c r="A250" s="11" t="s">
        <v>377</v>
      </c>
      <c r="B250" s="12" t="s">
        <v>0</v>
      </c>
      <c r="C250" s="21" t="s">
        <v>376</v>
      </c>
      <c r="D250" s="23">
        <f>D251+D252+D253</f>
        <v>3656.3</v>
      </c>
    </row>
    <row r="251" spans="1:4" ht="39.6" outlineLevel="1" x14ac:dyDescent="0.25">
      <c r="A251" s="16" t="s">
        <v>379</v>
      </c>
      <c r="B251" s="17" t="s">
        <v>239</v>
      </c>
      <c r="C251" s="17" t="s">
        <v>378</v>
      </c>
      <c r="D251" s="18">
        <v>133.9</v>
      </c>
    </row>
    <row r="252" spans="1:4" ht="39.6" outlineLevel="2" x14ac:dyDescent="0.25">
      <c r="A252" s="16" t="s">
        <v>379</v>
      </c>
      <c r="B252" s="17" t="s">
        <v>188</v>
      </c>
      <c r="C252" s="17" t="s">
        <v>378</v>
      </c>
      <c r="D252" s="18">
        <v>3520.3</v>
      </c>
    </row>
    <row r="253" spans="1:4" ht="39.6" outlineLevel="2" x14ac:dyDescent="0.25">
      <c r="A253" s="16" t="s">
        <v>381</v>
      </c>
      <c r="B253" s="17" t="s">
        <v>124</v>
      </c>
      <c r="C253" s="17" t="s">
        <v>380</v>
      </c>
      <c r="D253" s="18">
        <v>2.1</v>
      </c>
    </row>
    <row r="254" spans="1:4" ht="52.8" outlineLevel="2" x14ac:dyDescent="0.25">
      <c r="A254" s="11" t="s">
        <v>383</v>
      </c>
      <c r="B254" s="12" t="s">
        <v>0</v>
      </c>
      <c r="C254" s="21" t="s">
        <v>382</v>
      </c>
      <c r="D254" s="23">
        <f>D255+D256+D257+D258+D259</f>
        <v>-16237.4</v>
      </c>
    </row>
    <row r="255" spans="1:4" ht="145.19999999999999" outlineLevel="1" x14ac:dyDescent="0.25">
      <c r="A255" s="19" t="s">
        <v>385</v>
      </c>
      <c r="B255" s="17" t="s">
        <v>240</v>
      </c>
      <c r="C255" s="17" t="s">
        <v>384</v>
      </c>
      <c r="D255" s="18">
        <v>-11.5</v>
      </c>
    </row>
    <row r="256" spans="1:4" ht="52.8" outlineLevel="2" x14ac:dyDescent="0.25">
      <c r="A256" s="16" t="s">
        <v>387</v>
      </c>
      <c r="B256" s="17" t="s">
        <v>124</v>
      </c>
      <c r="C256" s="17" t="s">
        <v>386</v>
      </c>
      <c r="D256" s="18">
        <v>-2135</v>
      </c>
    </row>
    <row r="257" spans="1:4" ht="52.8" outlineLevel="2" x14ac:dyDescent="0.25">
      <c r="A257" s="16" t="s">
        <v>387</v>
      </c>
      <c r="B257" s="17" t="s">
        <v>135</v>
      </c>
      <c r="C257" s="17" t="s">
        <v>386</v>
      </c>
      <c r="D257" s="18">
        <v>-234.8</v>
      </c>
    </row>
    <row r="258" spans="1:4" ht="52.8" outlineLevel="2" x14ac:dyDescent="0.25">
      <c r="A258" s="16" t="s">
        <v>387</v>
      </c>
      <c r="B258" s="17" t="s">
        <v>188</v>
      </c>
      <c r="C258" s="17" t="s">
        <v>386</v>
      </c>
      <c r="D258" s="18">
        <v>-9386.2000000000007</v>
      </c>
    </row>
    <row r="259" spans="1:4" ht="52.8" outlineLevel="2" x14ac:dyDescent="0.25">
      <c r="A259" s="16" t="s">
        <v>387</v>
      </c>
      <c r="B259" s="17" t="s">
        <v>240</v>
      </c>
      <c r="C259" s="17" t="s">
        <v>386</v>
      </c>
      <c r="D259" s="18">
        <v>-4469.8999999999996</v>
      </c>
    </row>
    <row r="260" spans="1:4" ht="19.8" customHeight="1" outlineLevel="2" x14ac:dyDescent="0.25">
      <c r="A260" s="25" t="s">
        <v>397</v>
      </c>
      <c r="B260" s="26"/>
      <c r="C260" s="27"/>
      <c r="D260" s="28">
        <f>D215+D11</f>
        <v>2853398.5000000005</v>
      </c>
    </row>
    <row r="261" spans="1:4" ht="13.2" x14ac:dyDescent="0.25"/>
  </sheetData>
  <mergeCells count="8">
    <mergeCell ref="B10:C10"/>
    <mergeCell ref="C1:D1"/>
    <mergeCell ref="C2:D2"/>
    <mergeCell ref="C3:D3"/>
    <mergeCell ref="C4:D4"/>
    <mergeCell ref="C5:D5"/>
    <mergeCell ref="A7:D7"/>
    <mergeCell ref="A8:D8"/>
  </mergeCells>
  <printOptions horizontalCentered="1"/>
  <pageMargins left="1.0629921259842521" right="0.86614173228346458" top="0.78740157480314965" bottom="0.78740157480314965" header="0.51181102362204722" footer="0.51181102362204722"/>
  <pageSetup paperSize="9" scale="91" firstPageNumber="2" fitToHeight="3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1'!LAST_CELL</vt:lpstr>
      <vt:lpstr>'Приложение 1'!SIGN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rep:2.47.0.89</dc:description>
  <cp:lastModifiedBy>user</cp:lastModifiedBy>
  <cp:lastPrinted>2019-05-15T11:32:02Z</cp:lastPrinted>
  <dcterms:created xsi:type="dcterms:W3CDTF">2019-02-13T07:41:06Z</dcterms:created>
  <dcterms:modified xsi:type="dcterms:W3CDTF">2019-05-15T11:32:04Z</dcterms:modified>
</cp:coreProperties>
</file>