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для печати бюджет КМР 2019-2021\"/>
    </mc:Choice>
  </mc:AlternateContent>
  <bookViews>
    <workbookView xWindow="288" yWindow="288" windowWidth="22692" windowHeight="8208"/>
  </bookViews>
  <sheets>
    <sheet name="Приложение 2" sheetId="1" r:id="rId1"/>
  </sheets>
  <calcPr calcId="152511"/>
</workbook>
</file>

<file path=xl/calcChain.xml><?xml version="1.0" encoding="utf-8"?>
<calcChain xmlns="http://schemas.openxmlformats.org/spreadsheetml/2006/main">
  <c r="F52" i="1" l="1"/>
  <c r="F47" i="1" s="1"/>
  <c r="E52" i="1"/>
  <c r="E47" i="1" s="1"/>
  <c r="F87" i="1"/>
  <c r="F91" i="1"/>
  <c r="F58" i="1"/>
  <c r="F57" i="1" s="1"/>
  <c r="F45" i="1"/>
  <c r="F41" i="1"/>
  <c r="F37" i="1"/>
  <c r="F35" i="1"/>
  <c r="F33" i="1"/>
  <c r="F27" i="1"/>
  <c r="F24" i="1"/>
  <c r="F19" i="1"/>
  <c r="F17" i="1"/>
  <c r="F15" i="1"/>
  <c r="F86" i="1" l="1"/>
  <c r="F44" i="1"/>
  <c r="F43" i="1" s="1"/>
  <c r="F14" i="1"/>
  <c r="E91" i="1"/>
  <c r="E87" i="1"/>
  <c r="E58" i="1"/>
  <c r="E57" i="1" s="1"/>
  <c r="E45" i="1"/>
  <c r="E41" i="1"/>
  <c r="E37" i="1"/>
  <c r="E35" i="1"/>
  <c r="E33" i="1"/>
  <c r="E27" i="1"/>
  <c r="E24" i="1"/>
  <c r="E19" i="1"/>
  <c r="E17" i="1"/>
  <c r="E15" i="1"/>
  <c r="F93" i="1" l="1"/>
  <c r="E86" i="1"/>
  <c r="E44" i="1" s="1"/>
  <c r="E43" i="1" s="1"/>
  <c r="E14" i="1"/>
  <c r="E93" i="1" l="1"/>
</calcChain>
</file>

<file path=xl/sharedStrings.xml><?xml version="1.0" encoding="utf-8"?>
<sst xmlns="http://schemas.openxmlformats.org/spreadsheetml/2006/main" count="143" uniqueCount="142">
  <si>
    <t>УТВЕРЖДЕНЫ</t>
  </si>
  <si>
    <t>решением совета депутатов</t>
  </si>
  <si>
    <t>Кировского муниципального района</t>
  </si>
  <si>
    <t>Ленинградской области</t>
  </si>
  <si>
    <t>КБК</t>
  </si>
  <si>
    <t>Наименование доходов</t>
  </si>
  <si>
    <t>Сумма (тыс.руб.)</t>
  </si>
  <si>
    <t>1 00 00000 00 0000 000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</si>
  <si>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</si>
  <si>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</si>
  <si>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</si>
  <si>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</si>
  <si>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</si>
  <si>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1 03 00000 00 0000 000</t>
  </si>
  <si>
    <t>Налоги на товары (работы, услуги), реализуемые на территории РФ</t>
  </si>
  <si>
    <t>1 03 02000 01 0000 110</t>
  </si>
  <si>
    <t>Акцизы по подакцизным товарам (продукции), производимым на территории РФ</t>
  </si>
  <si>
    <t>1 05 00000 00 0000 000</t>
  </si>
  <si>
    <t>Налоги на совокупный доход</t>
  </si>
  <si>
    <t>1 05 01000 00 0000 110</t>
  </si>
  <si>
    <t>Налог, взимаемый в связи с применением упрощенной системы налогообложения</t>
  </si>
  <si>
    <t>1 05 02000 02 0000 110</t>
  </si>
  <si>
    <t>Единый налог на вмененный доход для отдельных видов деятельности</t>
  </si>
  <si>
    <t>1 05 03000 01 0000 110</t>
  </si>
  <si>
    <t>Единый сельскохозяйственный налог</t>
  </si>
  <si>
    <t>1 05 04000 02 0000 110</t>
  </si>
  <si>
    <t>Налог, взимаемый в связи с применением патентной системы налогообложения</t>
  </si>
  <si>
    <t>1 08 00000 00 0000 000</t>
  </si>
  <si>
    <t>Государственная пошлина</t>
  </si>
  <si>
    <t>1 08 03000 01 0000 110</t>
  </si>
  <si>
    <t>Государственная пошлина по делам, рассматриваемым в судах общей юрисдикции, мировыми судьями</t>
  </si>
  <si>
    <t>1 08 07000 01 0000 110</t>
  </si>
  <si>
    <t>Государственная пошлина за государственную регистрацию, а также  за совершение прочих юридически значимых действий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</si>
  <si>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</si>
  <si>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</si>
  <si>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1 11 03000 00 0000 120</t>
  </si>
  <si>
    <t xml:space="preserve">Проценты, полученные от предоставления бюджетных кредитов внутри страны 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</si>
  <si>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</si>
  <si>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     (за исключением имущества бюджетных и  автономных учреждений, а также имущества государственных и муниципальных унитарных предприятий, в том числе казенных), из них:</t>
  </si>
  <si>
    <t>1 11 05010 00 0000 120</t>
  </si>
  <si>
    <t xml:space="preserve"> 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</si>
  <si>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1 11 07000 00 0000 120</t>
  </si>
  <si>
    <t>Платежи от государственных и муниципальных унитарных предприятий</t>
  </si>
  <si>
    <t>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</si>
  <si>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 учреждений, а также имущества государственных и муниципальных унитарных предприятий, в том числе казенных)</t>
  </si>
  <si>
    <t>1 12 00000 00 0000 000</t>
  </si>
  <si>
    <t>Платежи при  пользовании природными ресурсами</t>
  </si>
  <si>
    <t>1 12 01000 01 0000 120</t>
  </si>
  <si>
    <t>Плата за негативное воздействие на окружающую среду</t>
  </si>
  <si>
    <t>1 13 00000 00 0000 000</t>
  </si>
  <si>
    <t>Доходы от оказания платных услуг (работ) и компенсации затрат государства</t>
  </si>
  <si>
    <t xml:space="preserve">1 13 01000 00 0000 130 </t>
  </si>
  <si>
    <t xml:space="preserve">Доходы от оказания платных услуг (работ) </t>
  </si>
  <si>
    <t>1 14 00000 00 0000 000</t>
  </si>
  <si>
    <t>Доходы от продажи материальных и нематериальных активов</t>
  </si>
  <si>
    <t>1 14 02000 00 0000 000</t>
  </si>
  <si>
    <t>Доходы от реализации имущества, находящегося в государственной и муниципальной собственности (за искл.  движимого имущества бюджетных и автономных учреждений, а также имущества государственных и муниципальных унитарных предприятий, в т.ч. казенных)</t>
  </si>
  <si>
    <t>1 14 06000 00 0000 430</t>
  </si>
  <si>
    <t xml:space="preserve">Доходы от продажи земельных участков, находящихся в государственной и муниципальной собственности </t>
  </si>
  <si>
    <t>1 16 00000 00 0000 000</t>
  </si>
  <si>
    <t>Штрафы, санкции, возмещение ущерба</t>
  </si>
  <si>
    <t>1 17 00000 00 0000 000</t>
  </si>
  <si>
    <t>Прочие неналоговые доходы</t>
  </si>
  <si>
    <t>1 17 05000 00 0000 180</t>
  </si>
  <si>
    <t>2 00 00000 00 0000 000</t>
  </si>
  <si>
    <t xml:space="preserve">Безвозмездные поступления </t>
  </si>
  <si>
    <t>2 02 00000 00 0000 000</t>
  </si>
  <si>
    <t>Безвозмездные поступления от других бюджетов бюджетной системы РФ</t>
  </si>
  <si>
    <t>Дотации бюджетам субъектов РФ и муниципальных образований</t>
  </si>
  <si>
    <t>Дотации бюджетам муниципальных районов на выравнивание бюджетной обеспеченности</t>
  </si>
  <si>
    <t>Субсидии бюджетам бюджетной системы РФ (межбюджетные субсидии)</t>
  </si>
  <si>
    <t>Субсидии бюджетам муниципальных районов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</si>
  <si>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Субсидии бюджетам муниципальных районов на создание в общеобразовательных организациях, расположенных в сельской местности, условий для занятий физической культурой и спортом</t>
  </si>
  <si>
    <t>Субсидии бюджетам муниципальных районов на поддержку отрасли культуры</t>
  </si>
  <si>
    <t>Прочие субсидии бюджетам муниципальных районов, в том числе:</t>
  </si>
  <si>
    <t>в рамках государственной программы Ленинградской области "Современное образование  Ленинградской области"</t>
  </si>
  <si>
    <t>в рамках государственной программы Ленинградской области
"Развитие культуры в Ленинградской области"</t>
  </si>
  <si>
    <t>в рамках государственной программы Ленинградской области "Устойчивое общественное развитие в Ленинградской области"</t>
  </si>
  <si>
    <t>в рамках государственной программы Ленинградской области "Стимулирование экономической активности Ленинградской области"</t>
  </si>
  <si>
    <t>Субвенции бюджетам субъектов РФ и муниципальных образований</t>
  </si>
  <si>
    <t>Субвенции бюджетам муниципальных районов на выполнение передаваемых полномочий субъектов РФ, в том числе :</t>
  </si>
  <si>
    <t>по предоставлению земельных участков, государственная собственность на которые не разграничена, расположенных на территории городских поселений соответствующего муниципального района, при наличии утвержденных правил землепользования и застройки таких поселений, за исключением случаев, предусмотренных законодательством Российской Федерации об автомобильных дорогах и о дорожной деятельности</t>
  </si>
  <si>
    <t xml:space="preserve">по выплате компенсации части родительской платы за присмотр и уход за ребенком в образовательных организациях, реализующих образовательную программу дошкольного образования, в Ленинградской области </t>
  </si>
  <si>
    <t xml:space="preserve"> в области архивного дела</t>
  </si>
  <si>
    <t xml:space="preserve">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 (за исключением расходов на содержание зданий и оплату коммунальных услуг)  </t>
  </si>
  <si>
    <t>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и муниципальных общеобразовательных организациях, включая расходы на оплату труда, приобретение учебных пособий, средств обучения, игр, игрушек (за исключением расходов на содержание зданий и оплату коммунальных услуг)</t>
  </si>
  <si>
    <t xml:space="preserve"> в сфере профилактики безнадзорности и правонарушений несовершеннолетних</t>
  </si>
  <si>
    <t xml:space="preserve"> в сфере обращения с безнадзорными животными на территории Ленинградской области</t>
  </si>
  <si>
    <t xml:space="preserve">по предоставлению питания на бесплатной основе (с частичной компенсацией его стоимости) обучающимся в муниципальных образовательных организациях, реализующих основные общеобразовательные программы, а также в частных общеобразовательных организациях по имеющим государственную аккредитацию основным общеобразовательным программам, расположенных на территории Ленинградской области </t>
  </si>
  <si>
    <t xml:space="preserve"> в сфере административных правоотношений</t>
  </si>
  <si>
    <t xml:space="preserve">по обеспечению бесплатного проезда детей-сирот и детей, оставшихся без попечения родителей, обучающихся за счет средств местных бюджетов по основным общеобразовательным программам, на городском, пригородном, в сельской местности - на внутрирайонном транспорте (кроме такси), а также бесплатного проезда один раз в год к месту жительства и обратно к месту учебы </t>
  </si>
  <si>
    <t>по аренде жилых помещений для детей-сирот и детей, оставшихся без попечения родителей, и лиц из числа детей-сирот и детей, оставшихся без попечения родителей, на период до обеспечения их жилыми помещениями</t>
  </si>
  <si>
    <t xml:space="preserve">по принятию решения об освобождении детей-сирот и детей, оставшихся без попечения родителей, а также лиц из числа детей-сирот и детей, оставшихся без попечения родителей, на период пребывания в организациях для детей-сирот и детей, оставшихся без попечения родителей, в иных образовательных организациях. на военной службе по призыву, отбывающих срок наказания в виде лишения свободы, а также на период пребывания у опекунов (попечителей), в приемных семьях, в случае если в жилом помещении не проживают другие члены семьи: от платы за пользование жилым помещением (платы за наем); от платы за содержание и ремонт жилого помещения, включающей в себя плату за услуги и работы по управлению многоквартирным домом, содержанию и текущему ремонту общего имущества в многоквартирном доме; от платы за коммунальные услуги; от платы за определение технического состояния и оценку стоимости жилого помещения в случае передачи его в собственность </t>
  </si>
  <si>
    <t xml:space="preserve">по организации и осуществлению деятельности по опеке и попечительству </t>
  </si>
  <si>
    <t xml:space="preserve"> в сфере жилищных отношений</t>
  </si>
  <si>
    <t>по обеспечению постинтернатного сопровождения детей-сирот, детей, оставшихся без попечения родителей, лиц из числа детей-сирот и детей, оставшихся без попечения родителей, в Ленинградской области</t>
  </si>
  <si>
    <t xml:space="preserve"> по поддержке сельскохозяйственного производства</t>
  </si>
  <si>
    <t>по предоставлению единовременной денежной выплаты на проведение капитального ремонта индивидуальных жилых домов в соответствии с областным законом от 13 октября 2014 года № 62-оз "О предоставлении отдельным категориям граждан единовременной денежной выплаты на проведение капитального ремонта индивидуальных жилых домов"</t>
  </si>
  <si>
    <t xml:space="preserve"> по расчету и предоставлению дотаций на выравнивание бюджетной обеспеченности поселений за счет средств областного бюджета</t>
  </si>
  <si>
    <t>по подготовке граждан, желающих принять на воспитание в свою семью ребенка, оставшегося без попечения родителей</t>
  </si>
  <si>
    <t xml:space="preserve">по обеспечению текущего ремонта жилых помещений, признанных нуждающимися в проведении ремонта и находящихся в собственности детей-сирот и детей, оставшихся без попечения родителей, лиц из числа детей-сирот и детей, оставшихся без попечения родителей, или предоставленных им по договору социального найма жилого помещения, при заселении в них указанных лиц </t>
  </si>
  <si>
    <t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</si>
  <si>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</si>
  <si>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</si>
  <si>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осуществление полномочий по обеспечению жильем отдельных категорий граждан, установленных Федеральным законом от 24 ноября 1995 года № 181-ФЗ "О социальной защите инвалидов в Российской Федерации"</t>
  </si>
  <si>
    <t>Субвенции на выплату единовременного пособия при всех формах устройства детей, лишенных родительского попечения, в семью</t>
  </si>
  <si>
    <t>Субвенции  бюджетам муниципальных районов на государственную регистрацию актов гражданского состояния</t>
  </si>
  <si>
    <t>Иные межбюджетные трансферты</t>
  </si>
  <si>
    <t>Межбюджетные трансферты, передаваемые бюджетам муниципальных районов  из бюджетов поселений на осуществление части полномочий по решению вопросов местного значения в соответствии с заключенными соглашениями, в том числе:</t>
  </si>
  <si>
    <t>на выполнение полномочий по решению вопросов местного значения</t>
  </si>
  <si>
    <t>на выполнение полномочий по созданию, содержанию и организации деятельности аварийно-спасательных служб</t>
  </si>
  <si>
    <t>на осуществление передаваемых полномочий  контрольно-счетных органов поселений  по осуществлению внешнего муниципального финансового контроля</t>
  </si>
  <si>
    <t>Межбюджетные трансферты, передаваемые бюджетам муниципальных районов  для компенсации дополнительных расходов, возникших в результате решений, принятых органами власти другого уровня, в том числе:</t>
  </si>
  <si>
    <t xml:space="preserve">на оказание финансовой помощи советам ветеранов войны, труда, вооруженных сил, правоохранительных органов, жителей блокадного Ленинграда и бывших малолетних узников фашистских лагерей </t>
  </si>
  <si>
    <t>ВСЕГО ДОХОДОВ</t>
  </si>
  <si>
    <t>(Приложение 2)</t>
  </si>
  <si>
    <t>2020 год</t>
  </si>
  <si>
    <t>Прогнозируемые поступления
налоговых, неналоговых доходов и безвозмездных поступлений в бюджет                                                                                                                  Кировского муниципального  района Ленинградской области                                                                      на  плановый период 2020 и 2021 годов</t>
  </si>
  <si>
    <t>2021 год</t>
  </si>
  <si>
    <t>Субвенции бюджетам муниципальных районов на осуществление полномочий по обеспечению жильем отдельных категорий граждан, установленных ФЗ от 12.01.1995 г. № 5-ФЗ "О ветеранах" и от 24.11.1995 г. № 181-ФЗ "О социальной защите инвалидов в РФ"</t>
  </si>
  <si>
    <t>Субсидии бюджетам муниципальных районов на софинансирование капитальных вложений в объекты муниципальной собственности</t>
  </si>
  <si>
    <t xml:space="preserve">2 02 10000 00 0000 150 </t>
  </si>
  <si>
    <t>2 02 15001 05 0000 150</t>
  </si>
  <si>
    <t>2 02 20000 00 0000 150</t>
  </si>
  <si>
    <t>2 02 20216 05 0000 150</t>
  </si>
  <si>
    <t>2 02 25097 05 0000 150</t>
  </si>
  <si>
    <t>2 02 25519 05 0000 150</t>
  </si>
  <si>
    <t>2 02 29999 05 0000 150</t>
  </si>
  <si>
    <t>2 02 30000 00 0000 150</t>
  </si>
  <si>
    <t>2 02 30024 05 0000 150</t>
  </si>
  <si>
    <t>2 02 35135 05 0000 150</t>
  </si>
  <si>
    <t>2 02 35930 05 0000 150</t>
  </si>
  <si>
    <t>2 02 40000 00 0000 150</t>
  </si>
  <si>
    <t>2 02 40014 05 0000 150</t>
  </si>
  <si>
    <t>2 02 45160 05 0000 150</t>
  </si>
  <si>
    <t>2 02 35260 05 0000 150</t>
  </si>
  <si>
    <t>2 02 35176 05 0000 150</t>
  </si>
  <si>
    <t>2 02 35120 05 0000 150</t>
  </si>
  <si>
    <t>2 02 30027 05 0000 150</t>
  </si>
  <si>
    <t>2 02 35082 05 0000 150</t>
  </si>
  <si>
    <t>2 02 27112 05 0000 150</t>
  </si>
  <si>
    <t>от "05" декабря  2018 г. № 102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</si>
</sst>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1" x14ac:knownFonts="1">
    <font>
      <sz val="10"/>
      <name val="Arial Cyr"/>
      <charset val="204"/>
    </font>
    <font>
      <sz val="10"/>
      <name val="Arial Cyr"/>
      <charset val="204"/>
    </font>
    <font>
      <sz val="12"/>
      <name val="Times New Roman"/>
      <family val="1"/>
    </font>
    <font>
      <b/>
      <sz val="14"/>
      <name val="Times New Roman"/>
      <family val="1"/>
    </font>
    <font>
      <b/>
      <sz val="10"/>
      <name val="Arial Cyr"/>
      <family val="2"/>
      <charset val="204"/>
    </font>
    <font>
      <b/>
      <sz val="12"/>
      <name val="Times New Roman"/>
      <family val="1"/>
    </font>
    <font>
      <i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 Cyr"/>
      <family val="2"/>
      <charset val="204"/>
    </font>
    <font>
      <i/>
      <sz val="12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91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0" fontId="2" fillId="2" borderId="0" xfId="0" applyFont="1" applyFill="1" applyAlignment="1">
      <alignment horizontal="right"/>
    </xf>
    <xf numFmtId="0" fontId="4" fillId="0" borderId="0" xfId="0" applyFont="1" applyAlignment="1">
      <alignment horizontal="center" wrapText="1"/>
    </xf>
    <xf numFmtId="0" fontId="4" fillId="2" borderId="0" xfId="0" applyFont="1" applyFill="1" applyAlignment="1">
      <alignment horizontal="center" wrapText="1"/>
    </xf>
    <xf numFmtId="0" fontId="6" fillId="0" borderId="1" xfId="0" applyFont="1" applyBorder="1" applyAlignment="1">
      <alignment horizontal="center"/>
    </xf>
    <xf numFmtId="0" fontId="6" fillId="2" borderId="1" xfId="0" applyFont="1" applyFill="1" applyBorder="1" applyAlignment="1">
      <alignment horizontal="center" wrapText="1"/>
    </xf>
    <xf numFmtId="0" fontId="5" fillId="0" borderId="1" xfId="0" applyFont="1" applyBorder="1"/>
    <xf numFmtId="164" fontId="5" fillId="2" borderId="1" xfId="0" applyNumberFormat="1" applyFont="1" applyFill="1" applyBorder="1" applyAlignment="1">
      <alignment horizontal="center"/>
    </xf>
    <xf numFmtId="0" fontId="2" fillId="0" borderId="1" xfId="0" applyFont="1" applyBorder="1"/>
    <xf numFmtId="164" fontId="2" fillId="2" borderId="1" xfId="0" applyNumberFormat="1" applyFont="1" applyFill="1" applyBorder="1" applyAlignment="1">
      <alignment horizontal="center"/>
    </xf>
    <xf numFmtId="0" fontId="7" fillId="0" borderId="1" xfId="0" applyFont="1" applyBorder="1"/>
    <xf numFmtId="164" fontId="7" fillId="2" borderId="1" xfId="0" applyNumberFormat="1" applyFont="1" applyFill="1" applyBorder="1" applyAlignment="1">
      <alignment horizontal="center"/>
    </xf>
    <xf numFmtId="0" fontId="7" fillId="0" borderId="0" xfId="0" applyFont="1"/>
    <xf numFmtId="0" fontId="8" fillId="0" borderId="1" xfId="0" applyFont="1" applyBorder="1"/>
    <xf numFmtId="164" fontId="8" fillId="2" borderId="1" xfId="0" applyNumberFormat="1" applyFont="1" applyFill="1" applyBorder="1" applyAlignment="1">
      <alignment horizontal="center"/>
    </xf>
    <xf numFmtId="0" fontId="8" fillId="0" borderId="0" xfId="0" applyFont="1"/>
    <xf numFmtId="0" fontId="1" fillId="0" borderId="0" xfId="0" applyFont="1"/>
    <xf numFmtId="0" fontId="2" fillId="0" borderId="1" xfId="0" applyFont="1" applyFill="1" applyBorder="1"/>
    <xf numFmtId="0" fontId="9" fillId="0" borderId="0" xfId="0" applyFont="1" applyFill="1"/>
    <xf numFmtId="0" fontId="9" fillId="0" borderId="0" xfId="0" applyFont="1"/>
    <xf numFmtId="0" fontId="5" fillId="0" borderId="1" xfId="0" applyFont="1" applyBorder="1" applyAlignment="1">
      <alignment horizontal="left"/>
    </xf>
    <xf numFmtId="0" fontId="4" fillId="0" borderId="0" xfId="0" applyFont="1"/>
    <xf numFmtId="164" fontId="5" fillId="2" borderId="1" xfId="1" applyNumberFormat="1" applyFont="1" applyFill="1" applyBorder="1" applyAlignment="1">
      <alignment horizontal="center" wrapText="1"/>
    </xf>
    <xf numFmtId="0" fontId="5" fillId="2" borderId="1" xfId="0" applyFont="1" applyFill="1" applyBorder="1"/>
    <xf numFmtId="0" fontId="2" fillId="2" borderId="1" xfId="0" applyFont="1" applyFill="1" applyBorder="1"/>
    <xf numFmtId="0" fontId="2" fillId="2" borderId="0" xfId="0" applyFont="1" applyFill="1"/>
    <xf numFmtId="0" fontId="10" fillId="3" borderId="1" xfId="0" applyFont="1" applyFill="1" applyBorder="1"/>
    <xf numFmtId="0" fontId="10" fillId="3" borderId="0" xfId="0" applyFont="1" applyFill="1"/>
    <xf numFmtId="0" fontId="10" fillId="2" borderId="1" xfId="0" applyFont="1" applyFill="1" applyBorder="1"/>
    <xf numFmtId="0" fontId="10" fillId="2" borderId="0" xfId="0" applyFont="1" applyFill="1"/>
    <xf numFmtId="0" fontId="2" fillId="3" borderId="1" xfId="0" applyFont="1" applyFill="1" applyBorder="1"/>
    <xf numFmtId="0" fontId="2" fillId="3" borderId="0" xfId="0" applyFont="1" applyFill="1"/>
    <xf numFmtId="0" fontId="2" fillId="0" borderId="0" xfId="0" applyFont="1" applyFill="1"/>
    <xf numFmtId="0" fontId="2" fillId="0" borderId="1" xfId="0" applyFont="1" applyBorder="1" applyAlignment="1">
      <alignment horizontal="center"/>
    </xf>
    <xf numFmtId="0" fontId="0" fillId="0" borderId="1" xfId="0" applyBorder="1"/>
    <xf numFmtId="0" fontId="0" fillId="2" borderId="0" xfId="0" applyFill="1"/>
    <xf numFmtId="0" fontId="5" fillId="0" borderId="1" xfId="0" applyFont="1" applyBorder="1" applyAlignment="1">
      <alignment horizontal="center" wrapText="1"/>
    </xf>
    <xf numFmtId="164" fontId="7" fillId="0" borderId="1" xfId="0" applyNumberFormat="1" applyFont="1" applyBorder="1" applyAlignment="1">
      <alignment horizontal="center"/>
    </xf>
    <xf numFmtId="164" fontId="8" fillId="0" borderId="1" xfId="0" applyNumberFormat="1" applyFont="1" applyBorder="1" applyAlignment="1">
      <alignment horizontal="center"/>
    </xf>
    <xf numFmtId="164" fontId="8" fillId="0" borderId="1" xfId="0" applyNumberFormat="1" applyFont="1" applyFill="1" applyBorder="1" applyAlignment="1">
      <alignment horizontal="center"/>
    </xf>
    <xf numFmtId="164" fontId="8" fillId="3" borderId="1" xfId="0" applyNumberFormat="1" applyFont="1" applyFill="1" applyBorder="1" applyAlignment="1">
      <alignment horizontal="center"/>
    </xf>
    <xf numFmtId="3" fontId="6" fillId="0" borderId="1" xfId="0" applyNumberFormat="1" applyFont="1" applyBorder="1" applyAlignment="1">
      <alignment horizontal="center"/>
    </xf>
    <xf numFmtId="0" fontId="8" fillId="2" borderId="1" xfId="0" applyFont="1" applyFill="1" applyBorder="1"/>
    <xf numFmtId="0" fontId="5" fillId="2" borderId="1" xfId="0" applyFont="1" applyFill="1" applyBorder="1" applyAlignment="1">
      <alignment horizontal="center" wrapText="1"/>
    </xf>
    <xf numFmtId="0" fontId="3" fillId="0" borderId="0" xfId="0" applyFont="1" applyAlignment="1">
      <alignment horizontal="center" vertical="top" wrapText="1"/>
    </xf>
    <xf numFmtId="0" fontId="5" fillId="0" borderId="5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5" fillId="0" borderId="8" xfId="0" applyFont="1" applyBorder="1" applyAlignment="1">
      <alignment horizontal="center"/>
    </xf>
    <xf numFmtId="0" fontId="5" fillId="0" borderId="9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5" fillId="0" borderId="11" xfId="0" applyFont="1" applyBorder="1" applyAlignment="1">
      <alignment horizontal="center"/>
    </xf>
    <xf numFmtId="0" fontId="5" fillId="0" borderId="12" xfId="0" applyFont="1" applyBorder="1" applyAlignment="1">
      <alignment horizontal="center"/>
    </xf>
    <xf numFmtId="0" fontId="2" fillId="0" borderId="0" xfId="0" applyFont="1" applyAlignment="1">
      <alignment horizontal="right"/>
    </xf>
    <xf numFmtId="0" fontId="2" fillId="0" borderId="2" xfId="0" applyFont="1" applyBorder="1" applyAlignment="1">
      <alignment horizontal="left" wrapText="1"/>
    </xf>
    <xf numFmtId="0" fontId="2" fillId="0" borderId="3" xfId="0" applyFont="1" applyBorder="1" applyAlignment="1">
      <alignment horizontal="left" wrapText="1"/>
    </xf>
    <xf numFmtId="0" fontId="2" fillId="0" borderId="4" xfId="0" applyFont="1" applyBorder="1" applyAlignment="1">
      <alignment horizontal="left" wrapText="1"/>
    </xf>
    <xf numFmtId="0" fontId="6" fillId="0" borderId="2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5" fillId="0" borderId="2" xfId="0" applyFont="1" applyBorder="1" applyAlignment="1">
      <alignment horizontal="left"/>
    </xf>
    <xf numFmtId="0" fontId="5" fillId="0" borderId="3" xfId="0" applyFont="1" applyBorder="1" applyAlignment="1">
      <alignment horizontal="left"/>
    </xf>
    <xf numFmtId="0" fontId="5" fillId="0" borderId="4" xfId="0" applyFont="1" applyBorder="1" applyAlignment="1">
      <alignment horizontal="left"/>
    </xf>
    <xf numFmtId="0" fontId="7" fillId="0" borderId="2" xfId="0" applyFont="1" applyBorder="1" applyAlignment="1">
      <alignment horizontal="left" wrapText="1"/>
    </xf>
    <xf numFmtId="0" fontId="7" fillId="0" borderId="3" xfId="0" applyFont="1" applyBorder="1" applyAlignment="1">
      <alignment horizontal="left" wrapText="1"/>
    </xf>
    <xf numFmtId="0" fontId="7" fillId="0" borderId="4" xfId="0" applyFont="1" applyBorder="1" applyAlignment="1">
      <alignment horizontal="left" wrapText="1"/>
    </xf>
    <xf numFmtId="0" fontId="8" fillId="0" borderId="2" xfId="0" applyFont="1" applyBorder="1" applyAlignment="1">
      <alignment horizontal="left" wrapText="1"/>
    </xf>
    <xf numFmtId="0" fontId="8" fillId="0" borderId="3" xfId="0" applyFont="1" applyBorder="1" applyAlignment="1">
      <alignment horizontal="left" wrapText="1"/>
    </xf>
    <xf numFmtId="0" fontId="8" fillId="0" borderId="4" xfId="0" applyFont="1" applyBorder="1" applyAlignment="1">
      <alignment horizontal="left" wrapText="1"/>
    </xf>
    <xf numFmtId="0" fontId="2" fillId="0" borderId="2" xfId="0" applyFont="1" applyBorder="1" applyAlignment="1">
      <alignment horizontal="left"/>
    </xf>
    <xf numFmtId="0" fontId="2" fillId="0" borderId="3" xfId="0" applyFont="1" applyBorder="1" applyAlignment="1">
      <alignment horizontal="left"/>
    </xf>
    <xf numFmtId="0" fontId="2" fillId="0" borderId="4" xfId="0" applyFont="1" applyBorder="1" applyAlignment="1">
      <alignment horizontal="left"/>
    </xf>
    <xf numFmtId="0" fontId="5" fillId="0" borderId="2" xfId="0" applyFont="1" applyBorder="1" applyAlignment="1">
      <alignment horizontal="left" wrapText="1"/>
    </xf>
    <xf numFmtId="0" fontId="5" fillId="0" borderId="3" xfId="0" applyFont="1" applyBorder="1" applyAlignment="1">
      <alignment horizontal="left" wrapText="1"/>
    </xf>
    <xf numFmtId="0" fontId="5" fillId="0" borderId="4" xfId="0" applyFont="1" applyBorder="1" applyAlignment="1">
      <alignment horizontal="left" wrapText="1"/>
    </xf>
    <xf numFmtId="0" fontId="2" fillId="0" borderId="2" xfId="0" applyFont="1" applyFill="1" applyBorder="1" applyAlignment="1">
      <alignment horizontal="left" wrapText="1"/>
    </xf>
    <xf numFmtId="0" fontId="2" fillId="0" borderId="3" xfId="0" applyFont="1" applyFill="1" applyBorder="1" applyAlignment="1">
      <alignment horizontal="left" wrapText="1"/>
    </xf>
    <xf numFmtId="0" fontId="2" fillId="0" borderId="4" xfId="0" applyFont="1" applyFill="1" applyBorder="1" applyAlignment="1">
      <alignment horizontal="left" wrapText="1"/>
    </xf>
    <xf numFmtId="0" fontId="2" fillId="0" borderId="1" xfId="0" applyFont="1" applyBorder="1" applyAlignment="1">
      <alignment horizontal="left" wrapText="1"/>
    </xf>
    <xf numFmtId="0" fontId="2" fillId="2" borderId="2" xfId="0" applyFont="1" applyFill="1" applyBorder="1" applyAlignment="1">
      <alignment horizontal="left" wrapText="1"/>
    </xf>
    <xf numFmtId="0" fontId="2" fillId="2" borderId="3" xfId="0" applyFont="1" applyFill="1" applyBorder="1" applyAlignment="1">
      <alignment horizontal="left" wrapText="1"/>
    </xf>
    <xf numFmtId="0" fontId="2" fillId="2" borderId="4" xfId="0" applyFont="1" applyFill="1" applyBorder="1" applyAlignment="1">
      <alignment horizontal="left" wrapText="1"/>
    </xf>
    <xf numFmtId="0" fontId="5" fillId="0" borderId="2" xfId="0" applyFont="1" applyFill="1" applyBorder="1" applyAlignment="1">
      <alignment horizontal="left" wrapText="1"/>
    </xf>
    <xf numFmtId="0" fontId="5" fillId="0" borderId="3" xfId="0" applyFont="1" applyFill="1" applyBorder="1" applyAlignment="1">
      <alignment horizontal="left" wrapText="1"/>
    </xf>
    <xf numFmtId="0" fontId="5" fillId="0" borderId="4" xfId="0" applyFont="1" applyFill="1" applyBorder="1" applyAlignment="1">
      <alignment horizontal="left" wrapText="1"/>
    </xf>
    <xf numFmtId="0" fontId="7" fillId="0" borderId="2" xfId="0" applyFont="1" applyBorder="1" applyAlignment="1">
      <alignment horizontal="left"/>
    </xf>
    <xf numFmtId="0" fontId="7" fillId="0" borderId="3" xfId="0" applyFont="1" applyBorder="1" applyAlignment="1">
      <alignment horizontal="left"/>
    </xf>
    <xf numFmtId="0" fontId="7" fillId="0" borderId="4" xfId="0" applyFont="1" applyBorder="1" applyAlignment="1">
      <alignment horizontal="left"/>
    </xf>
    <xf numFmtId="0" fontId="2" fillId="2" borderId="1" xfId="0" applyFont="1" applyFill="1" applyBorder="1" applyAlignment="1">
      <alignment horizontal="left" wrapText="1"/>
    </xf>
  </cellXfs>
  <cellStyles count="2">
    <cellStyle name="Обычный" xfId="0" builtinId="0"/>
    <cellStyle name="Процент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F93"/>
  <sheetViews>
    <sheetView tabSelected="1" view="pageBreakPreview" topLeftCell="A88" zoomScale="60" zoomScaleNormal="100" workbookViewId="0">
      <selection activeCell="B73" sqref="B73:D73"/>
    </sheetView>
  </sheetViews>
  <sheetFormatPr defaultRowHeight="13.2" x14ac:dyDescent="0.25"/>
  <cols>
    <col min="1" max="1" width="24.6640625" customWidth="1"/>
    <col min="4" max="4" width="45.77734375" customWidth="1"/>
    <col min="5" max="5" width="16" style="37" customWidth="1"/>
    <col min="6" max="6" width="13.88671875" customWidth="1"/>
  </cols>
  <sheetData>
    <row r="1" spans="1:6" s="1" customFormat="1" ht="15.6" x14ac:dyDescent="0.3">
      <c r="D1" s="55" t="s">
        <v>0</v>
      </c>
      <c r="E1" s="55"/>
      <c r="F1" s="55"/>
    </row>
    <row r="2" spans="1:6" s="1" customFormat="1" ht="15.6" x14ac:dyDescent="0.3">
      <c r="D2" s="55" t="s">
        <v>1</v>
      </c>
      <c r="E2" s="55"/>
      <c r="F2" s="55"/>
    </row>
    <row r="3" spans="1:6" s="1" customFormat="1" ht="15.6" x14ac:dyDescent="0.3">
      <c r="D3" s="55" t="s">
        <v>2</v>
      </c>
      <c r="E3" s="55"/>
      <c r="F3" s="55"/>
    </row>
    <row r="4" spans="1:6" s="1" customFormat="1" ht="15.6" x14ac:dyDescent="0.3">
      <c r="D4" s="55" t="s">
        <v>3</v>
      </c>
      <c r="E4" s="55"/>
      <c r="F4" s="55"/>
    </row>
    <row r="5" spans="1:6" s="1" customFormat="1" ht="15.6" x14ac:dyDescent="0.3">
      <c r="D5" s="55" t="s">
        <v>141</v>
      </c>
      <c r="E5" s="55"/>
      <c r="F5" s="55"/>
    </row>
    <row r="6" spans="1:6" s="1" customFormat="1" ht="15.6" x14ac:dyDescent="0.3">
      <c r="D6" s="55" t="s">
        <v>115</v>
      </c>
      <c r="E6" s="55"/>
      <c r="F6" s="55"/>
    </row>
    <row r="7" spans="1:6" ht="15.6" x14ac:dyDescent="0.3">
      <c r="D7" s="2"/>
      <c r="E7" s="3"/>
    </row>
    <row r="8" spans="1:6" ht="13.35" customHeight="1" x14ac:dyDescent="0.25">
      <c r="A8" s="46" t="s">
        <v>117</v>
      </c>
      <c r="B8" s="46"/>
      <c r="C8" s="46"/>
      <c r="D8" s="46"/>
      <c r="E8" s="46"/>
      <c r="F8" s="46"/>
    </row>
    <row r="9" spans="1:6" ht="62.4" customHeight="1" x14ac:dyDescent="0.25">
      <c r="A9" s="46"/>
      <c r="B9" s="46"/>
      <c r="C9" s="46"/>
      <c r="D9" s="46"/>
      <c r="E9" s="46"/>
      <c r="F9" s="46"/>
    </row>
    <row r="10" spans="1:6" ht="14.4" customHeight="1" x14ac:dyDescent="0.25">
      <c r="B10" s="4"/>
      <c r="C10" s="4"/>
      <c r="D10" s="4"/>
      <c r="E10" s="5"/>
    </row>
    <row r="11" spans="1:6" ht="39.9" customHeight="1" x14ac:dyDescent="0.3">
      <c r="A11" s="47" t="s">
        <v>4</v>
      </c>
      <c r="B11" s="49" t="s">
        <v>5</v>
      </c>
      <c r="C11" s="50"/>
      <c r="D11" s="51"/>
      <c r="E11" s="45" t="s">
        <v>6</v>
      </c>
      <c r="F11" s="45"/>
    </row>
    <row r="12" spans="1:6" ht="39.9" customHeight="1" x14ac:dyDescent="0.3">
      <c r="A12" s="48"/>
      <c r="B12" s="52"/>
      <c r="C12" s="53"/>
      <c r="D12" s="54"/>
      <c r="E12" s="38" t="s">
        <v>116</v>
      </c>
      <c r="F12" s="39" t="s">
        <v>118</v>
      </c>
    </row>
    <row r="13" spans="1:6" x14ac:dyDescent="0.25">
      <c r="A13" s="6">
        <v>1</v>
      </c>
      <c r="B13" s="59">
        <v>2</v>
      </c>
      <c r="C13" s="60"/>
      <c r="D13" s="61"/>
      <c r="E13" s="7">
        <v>3</v>
      </c>
      <c r="F13" s="43">
        <v>4</v>
      </c>
    </row>
    <row r="14" spans="1:6" ht="18" customHeight="1" x14ac:dyDescent="0.3">
      <c r="A14" s="8" t="s">
        <v>7</v>
      </c>
      <c r="B14" s="62" t="s">
        <v>8</v>
      </c>
      <c r="C14" s="63"/>
      <c r="D14" s="64"/>
      <c r="E14" s="9">
        <f>E15+E19+E24+E27+E33+E35+E37+E40+E41+E17</f>
        <v>1012239</v>
      </c>
      <c r="F14" s="9">
        <f>F15+F19+F24+F27+F33+F35+F37+F40+F41+F17</f>
        <v>1049198.5</v>
      </c>
    </row>
    <row r="15" spans="1:6" ht="17.399999999999999" customHeight="1" x14ac:dyDescent="0.3">
      <c r="A15" s="8" t="s">
        <v>9</v>
      </c>
      <c r="B15" s="62" t="s">
        <v>10</v>
      </c>
      <c r="C15" s="63"/>
      <c r="D15" s="64"/>
      <c r="E15" s="9">
        <f>E16</f>
        <v>678461</v>
      </c>
      <c r="F15" s="9">
        <f>F16</f>
        <v>725815</v>
      </c>
    </row>
    <row r="16" spans="1:6" ht="22.8" customHeight="1" x14ac:dyDescent="0.3">
      <c r="A16" s="10" t="s">
        <v>11</v>
      </c>
      <c r="B16" s="10" t="s">
        <v>12</v>
      </c>
      <c r="C16" s="10"/>
      <c r="D16" s="10"/>
      <c r="E16" s="11">
        <v>678461</v>
      </c>
      <c r="F16" s="40">
        <v>725815</v>
      </c>
    </row>
    <row r="17" spans="1:6" s="14" customFormat="1" ht="31.2" customHeight="1" x14ac:dyDescent="0.3">
      <c r="A17" s="12" t="s">
        <v>13</v>
      </c>
      <c r="B17" s="65" t="s">
        <v>14</v>
      </c>
      <c r="C17" s="66"/>
      <c r="D17" s="67"/>
      <c r="E17" s="13">
        <f>E18</f>
        <v>2981.6</v>
      </c>
      <c r="F17" s="13">
        <f>F18</f>
        <v>3154.6</v>
      </c>
    </row>
    <row r="18" spans="1:6" s="17" customFormat="1" ht="36" customHeight="1" x14ac:dyDescent="0.3">
      <c r="A18" s="15" t="s">
        <v>15</v>
      </c>
      <c r="B18" s="68" t="s">
        <v>16</v>
      </c>
      <c r="C18" s="69"/>
      <c r="D18" s="70"/>
      <c r="E18" s="16">
        <v>2981.6</v>
      </c>
      <c r="F18" s="40">
        <v>3154.6</v>
      </c>
    </row>
    <row r="19" spans="1:6" ht="19.2" customHeight="1" x14ac:dyDescent="0.3">
      <c r="A19" s="8" t="s">
        <v>17</v>
      </c>
      <c r="B19" s="62" t="s">
        <v>18</v>
      </c>
      <c r="C19" s="63"/>
      <c r="D19" s="64"/>
      <c r="E19" s="9">
        <f>E21+E22+E20+E23</f>
        <v>209576</v>
      </c>
      <c r="F19" s="9">
        <f>F21+F22+F20+F23</f>
        <v>200016</v>
      </c>
    </row>
    <row r="20" spans="1:6" s="18" customFormat="1" ht="34.049999999999997" customHeight="1" x14ac:dyDescent="0.3">
      <c r="A20" s="10" t="s">
        <v>19</v>
      </c>
      <c r="B20" s="68" t="s">
        <v>20</v>
      </c>
      <c r="C20" s="69"/>
      <c r="D20" s="70"/>
      <c r="E20" s="11">
        <v>175538</v>
      </c>
      <c r="F20" s="40">
        <v>199560</v>
      </c>
    </row>
    <row r="21" spans="1:6" ht="31.35" customHeight="1" x14ac:dyDescent="0.3">
      <c r="A21" s="10" t="s">
        <v>21</v>
      </c>
      <c r="B21" s="56" t="s">
        <v>22</v>
      </c>
      <c r="C21" s="57"/>
      <c r="D21" s="58"/>
      <c r="E21" s="11">
        <v>33640</v>
      </c>
      <c r="F21" s="40">
        <v>0</v>
      </c>
    </row>
    <row r="22" spans="1:6" ht="15.6" x14ac:dyDescent="0.3">
      <c r="A22" s="10" t="s">
        <v>23</v>
      </c>
      <c r="B22" s="71" t="s">
        <v>24</v>
      </c>
      <c r="C22" s="72"/>
      <c r="D22" s="73"/>
      <c r="E22" s="11">
        <v>129</v>
      </c>
      <c r="F22" s="40">
        <v>133</v>
      </c>
    </row>
    <row r="23" spans="1:6" ht="34.049999999999997" customHeight="1" x14ac:dyDescent="0.3">
      <c r="A23" s="10" t="s">
        <v>25</v>
      </c>
      <c r="B23" s="56" t="s">
        <v>26</v>
      </c>
      <c r="C23" s="57"/>
      <c r="D23" s="58"/>
      <c r="E23" s="11">
        <v>269</v>
      </c>
      <c r="F23" s="40">
        <v>323</v>
      </c>
    </row>
    <row r="24" spans="1:6" ht="19.05" customHeight="1" x14ac:dyDescent="0.3">
      <c r="A24" s="8" t="s">
        <v>27</v>
      </c>
      <c r="B24" s="74" t="s">
        <v>28</v>
      </c>
      <c r="C24" s="75"/>
      <c r="D24" s="76"/>
      <c r="E24" s="9">
        <f>E25+E26</f>
        <v>12535</v>
      </c>
      <c r="F24" s="9">
        <f>F25+F26</f>
        <v>12655</v>
      </c>
    </row>
    <row r="25" spans="1:6" ht="41.4" customHeight="1" x14ac:dyDescent="0.3">
      <c r="A25" s="10" t="s">
        <v>29</v>
      </c>
      <c r="B25" s="56" t="s">
        <v>30</v>
      </c>
      <c r="C25" s="57"/>
      <c r="D25" s="58"/>
      <c r="E25" s="11">
        <v>12085</v>
      </c>
      <c r="F25" s="40">
        <v>12205</v>
      </c>
    </row>
    <row r="26" spans="1:6" ht="35.4" customHeight="1" x14ac:dyDescent="0.3">
      <c r="A26" s="10" t="s">
        <v>31</v>
      </c>
      <c r="B26" s="56" t="s">
        <v>32</v>
      </c>
      <c r="C26" s="57"/>
      <c r="D26" s="58"/>
      <c r="E26" s="11">
        <v>450</v>
      </c>
      <c r="F26" s="40">
        <v>450</v>
      </c>
    </row>
    <row r="27" spans="1:6" ht="40.799999999999997" customHeight="1" x14ac:dyDescent="0.3">
      <c r="A27" s="8" t="s">
        <v>33</v>
      </c>
      <c r="B27" s="74" t="s">
        <v>34</v>
      </c>
      <c r="C27" s="75"/>
      <c r="D27" s="76"/>
      <c r="E27" s="9">
        <f>E29+E31+E32+E28</f>
        <v>45976.9</v>
      </c>
      <c r="F27" s="9">
        <f>F29+F31+F32+F28</f>
        <v>45908.9</v>
      </c>
    </row>
    <row r="28" spans="1:6" s="20" customFormat="1" ht="34.5" customHeight="1" x14ac:dyDescent="0.3">
      <c r="A28" s="19" t="s">
        <v>35</v>
      </c>
      <c r="B28" s="77" t="s">
        <v>36</v>
      </c>
      <c r="C28" s="78"/>
      <c r="D28" s="79"/>
      <c r="E28" s="11">
        <v>50</v>
      </c>
      <c r="F28" s="41">
        <v>50</v>
      </c>
    </row>
    <row r="29" spans="1:6" s="21" customFormat="1" ht="108" customHeight="1" x14ac:dyDescent="0.3">
      <c r="A29" s="10" t="s">
        <v>37</v>
      </c>
      <c r="B29" s="56" t="s">
        <v>38</v>
      </c>
      <c r="C29" s="57"/>
      <c r="D29" s="58"/>
      <c r="E29" s="11">
        <v>45746.9</v>
      </c>
      <c r="F29" s="40">
        <v>45746.9</v>
      </c>
    </row>
    <row r="30" spans="1:6" s="21" customFormat="1" ht="67.2" customHeight="1" x14ac:dyDescent="0.3">
      <c r="A30" s="10" t="s">
        <v>39</v>
      </c>
      <c r="B30" s="80" t="s">
        <v>40</v>
      </c>
      <c r="C30" s="80"/>
      <c r="D30" s="80"/>
      <c r="E30" s="11">
        <v>42730</v>
      </c>
      <c r="F30" s="40">
        <v>42730</v>
      </c>
    </row>
    <row r="31" spans="1:6" ht="39.299999999999997" customHeight="1" x14ac:dyDescent="0.3">
      <c r="A31" s="10" t="s">
        <v>41</v>
      </c>
      <c r="B31" s="56" t="s">
        <v>42</v>
      </c>
      <c r="C31" s="57"/>
      <c r="D31" s="58"/>
      <c r="E31" s="11">
        <v>30</v>
      </c>
      <c r="F31" s="40">
        <v>40</v>
      </c>
    </row>
    <row r="32" spans="1:6" ht="88.8" customHeight="1" x14ac:dyDescent="0.3">
      <c r="A32" s="10" t="s">
        <v>43</v>
      </c>
      <c r="B32" s="56" t="s">
        <v>44</v>
      </c>
      <c r="C32" s="57"/>
      <c r="D32" s="58"/>
      <c r="E32" s="11">
        <v>150</v>
      </c>
      <c r="F32" s="40">
        <v>72</v>
      </c>
    </row>
    <row r="33" spans="1:6" ht="29.4" customHeight="1" x14ac:dyDescent="0.3">
      <c r="A33" s="8" t="s">
        <v>45</v>
      </c>
      <c r="B33" s="74" t="s">
        <v>46</v>
      </c>
      <c r="C33" s="75"/>
      <c r="D33" s="76"/>
      <c r="E33" s="9">
        <f>E34</f>
        <v>1809.5</v>
      </c>
      <c r="F33" s="9">
        <f>F34</f>
        <v>1809.5</v>
      </c>
    </row>
    <row r="34" spans="1:6" ht="31.35" customHeight="1" x14ac:dyDescent="0.3">
      <c r="A34" s="10" t="s">
        <v>47</v>
      </c>
      <c r="B34" s="56" t="s">
        <v>48</v>
      </c>
      <c r="C34" s="75"/>
      <c r="D34" s="76"/>
      <c r="E34" s="11">
        <v>1809.5</v>
      </c>
      <c r="F34" s="40">
        <v>1809.5</v>
      </c>
    </row>
    <row r="35" spans="1:6" ht="32.4" customHeight="1" x14ac:dyDescent="0.3">
      <c r="A35" s="22" t="s">
        <v>49</v>
      </c>
      <c r="B35" s="74" t="s">
        <v>50</v>
      </c>
      <c r="C35" s="75"/>
      <c r="D35" s="76"/>
      <c r="E35" s="9">
        <f>E36</f>
        <v>23612</v>
      </c>
      <c r="F35" s="9">
        <f>F36</f>
        <v>23630.5</v>
      </c>
    </row>
    <row r="36" spans="1:6" ht="24" customHeight="1" x14ac:dyDescent="0.3">
      <c r="A36" s="10" t="s">
        <v>51</v>
      </c>
      <c r="B36" s="56" t="s">
        <v>52</v>
      </c>
      <c r="C36" s="57"/>
      <c r="D36" s="58"/>
      <c r="E36" s="11">
        <v>23612</v>
      </c>
      <c r="F36" s="40">
        <v>23630.5</v>
      </c>
    </row>
    <row r="37" spans="1:6" s="23" customFormat="1" ht="33" customHeight="1" x14ac:dyDescent="0.3">
      <c r="A37" s="8" t="s">
        <v>53</v>
      </c>
      <c r="B37" s="74" t="s">
        <v>54</v>
      </c>
      <c r="C37" s="75"/>
      <c r="D37" s="76"/>
      <c r="E37" s="9">
        <f>E38+E39</f>
        <v>22701</v>
      </c>
      <c r="F37" s="9">
        <f>F38+F39</f>
        <v>21490</v>
      </c>
    </row>
    <row r="38" spans="1:6" s="21" customFormat="1" ht="92.4" customHeight="1" x14ac:dyDescent="0.3">
      <c r="A38" s="10" t="s">
        <v>55</v>
      </c>
      <c r="B38" s="56" t="s">
        <v>56</v>
      </c>
      <c r="C38" s="57"/>
      <c r="D38" s="58"/>
      <c r="E38" s="11">
        <v>3301</v>
      </c>
      <c r="F38" s="40">
        <v>2090</v>
      </c>
    </row>
    <row r="39" spans="1:6" ht="45.6" customHeight="1" x14ac:dyDescent="0.3">
      <c r="A39" s="10" t="s">
        <v>57</v>
      </c>
      <c r="B39" s="56" t="s">
        <v>58</v>
      </c>
      <c r="C39" s="57"/>
      <c r="D39" s="58"/>
      <c r="E39" s="11">
        <v>19400</v>
      </c>
      <c r="F39" s="40">
        <v>19400</v>
      </c>
    </row>
    <row r="40" spans="1:6" ht="18" customHeight="1" x14ac:dyDescent="0.3">
      <c r="A40" s="8" t="s">
        <v>59</v>
      </c>
      <c r="B40" s="74" t="s">
        <v>60</v>
      </c>
      <c r="C40" s="75"/>
      <c r="D40" s="76"/>
      <c r="E40" s="9">
        <v>13282</v>
      </c>
      <c r="F40" s="39">
        <v>13415</v>
      </c>
    </row>
    <row r="41" spans="1:6" s="23" customFormat="1" ht="21.9" customHeight="1" x14ac:dyDescent="0.3">
      <c r="A41" s="8" t="s">
        <v>61</v>
      </c>
      <c r="B41" s="74" t="s">
        <v>62</v>
      </c>
      <c r="C41" s="75"/>
      <c r="D41" s="76"/>
      <c r="E41" s="9">
        <f>E42</f>
        <v>1304</v>
      </c>
      <c r="F41" s="9">
        <f>F42</f>
        <v>1304</v>
      </c>
    </row>
    <row r="42" spans="1:6" ht="23.4" customHeight="1" x14ac:dyDescent="0.3">
      <c r="A42" s="10" t="s">
        <v>63</v>
      </c>
      <c r="B42" s="56" t="s">
        <v>62</v>
      </c>
      <c r="C42" s="57"/>
      <c r="D42" s="58"/>
      <c r="E42" s="11">
        <v>1304</v>
      </c>
      <c r="F42" s="40">
        <v>1304</v>
      </c>
    </row>
    <row r="43" spans="1:6" s="1" customFormat="1" ht="26.1" customHeight="1" x14ac:dyDescent="0.3">
      <c r="A43" s="22" t="s">
        <v>64</v>
      </c>
      <c r="B43" s="62" t="s">
        <v>65</v>
      </c>
      <c r="C43" s="63"/>
      <c r="D43" s="64"/>
      <c r="E43" s="24">
        <f>E44</f>
        <v>1531159.7</v>
      </c>
      <c r="F43" s="24">
        <f>F44</f>
        <v>1525858.0000000002</v>
      </c>
    </row>
    <row r="44" spans="1:6" s="1" customFormat="1" ht="43.2" customHeight="1" x14ac:dyDescent="0.3">
      <c r="A44" s="8" t="s">
        <v>66</v>
      </c>
      <c r="B44" s="74" t="s">
        <v>67</v>
      </c>
      <c r="C44" s="75"/>
      <c r="D44" s="76"/>
      <c r="E44" s="9">
        <f>E45+E47+E57+E86</f>
        <v>1531159.7</v>
      </c>
      <c r="F44" s="9">
        <f>F45+F47+F57+F86</f>
        <v>1525858.0000000002</v>
      </c>
    </row>
    <row r="45" spans="1:6" s="1" customFormat="1" ht="34.200000000000003" customHeight="1" x14ac:dyDescent="0.3">
      <c r="A45" s="25" t="s">
        <v>121</v>
      </c>
      <c r="B45" s="74" t="s">
        <v>68</v>
      </c>
      <c r="C45" s="75"/>
      <c r="D45" s="76"/>
      <c r="E45" s="9">
        <f>E46</f>
        <v>33496.9</v>
      </c>
      <c r="F45" s="9">
        <f>F46</f>
        <v>31915</v>
      </c>
    </row>
    <row r="46" spans="1:6" s="1" customFormat="1" ht="36" customHeight="1" x14ac:dyDescent="0.3">
      <c r="A46" s="10" t="s">
        <v>122</v>
      </c>
      <c r="B46" s="56" t="s">
        <v>69</v>
      </c>
      <c r="C46" s="57"/>
      <c r="D46" s="58"/>
      <c r="E46" s="16">
        <v>33496.9</v>
      </c>
      <c r="F46" s="40">
        <v>31915</v>
      </c>
    </row>
    <row r="47" spans="1:6" s="1" customFormat="1" ht="43.8" customHeight="1" x14ac:dyDescent="0.3">
      <c r="A47" s="25" t="s">
        <v>123</v>
      </c>
      <c r="B47" s="74" t="s">
        <v>70</v>
      </c>
      <c r="C47" s="75"/>
      <c r="D47" s="76"/>
      <c r="E47" s="9">
        <f>E48+E49+E50+E52+E51</f>
        <v>50965.999999999993</v>
      </c>
      <c r="F47" s="9">
        <f>F48+F49+F50+F52+F51</f>
        <v>50073.099999999991</v>
      </c>
    </row>
    <row r="48" spans="1:6" s="1" customFormat="1" ht="100.8" customHeight="1" x14ac:dyDescent="0.3">
      <c r="A48" s="10" t="s">
        <v>124</v>
      </c>
      <c r="B48" s="56" t="s">
        <v>71</v>
      </c>
      <c r="C48" s="57"/>
      <c r="D48" s="58"/>
      <c r="E48" s="11">
        <v>1277.0999999999999</v>
      </c>
      <c r="F48" s="40">
        <v>1277.0999999999999</v>
      </c>
    </row>
    <row r="49" spans="1:6" s="1" customFormat="1" ht="73.8" customHeight="1" x14ac:dyDescent="0.3">
      <c r="A49" s="10" t="s">
        <v>125</v>
      </c>
      <c r="B49" s="56" t="s">
        <v>72</v>
      </c>
      <c r="C49" s="57"/>
      <c r="D49" s="58"/>
      <c r="E49" s="11">
        <v>1873.1</v>
      </c>
      <c r="F49" s="40">
        <v>1873.1</v>
      </c>
    </row>
    <row r="50" spans="1:6" s="1" customFormat="1" ht="44.4" customHeight="1" x14ac:dyDescent="0.3">
      <c r="A50" s="10" t="s">
        <v>126</v>
      </c>
      <c r="B50" s="56" t="s">
        <v>73</v>
      </c>
      <c r="C50" s="57"/>
      <c r="D50" s="58"/>
      <c r="E50" s="11">
        <v>3043.9</v>
      </c>
      <c r="F50" s="40">
        <v>3043.9</v>
      </c>
    </row>
    <row r="51" spans="1:6" s="1" customFormat="1" ht="44.4" customHeight="1" x14ac:dyDescent="0.3">
      <c r="A51" s="44" t="s">
        <v>140</v>
      </c>
      <c r="B51" s="68" t="s">
        <v>120</v>
      </c>
      <c r="C51" s="69"/>
      <c r="D51" s="70"/>
      <c r="E51" s="16">
        <v>7395</v>
      </c>
      <c r="F51" s="40">
        <v>7395</v>
      </c>
    </row>
    <row r="52" spans="1:6" s="1" customFormat="1" ht="37.200000000000003" customHeight="1" x14ac:dyDescent="0.3">
      <c r="A52" s="10" t="s">
        <v>127</v>
      </c>
      <c r="B52" s="56" t="s">
        <v>74</v>
      </c>
      <c r="C52" s="57"/>
      <c r="D52" s="58"/>
      <c r="E52" s="11">
        <f>E53+E54+E55+E56</f>
        <v>37376.899999999994</v>
      </c>
      <c r="F52" s="11">
        <f>F53+F54+F55+F56</f>
        <v>36483.999999999993</v>
      </c>
    </row>
    <row r="53" spans="1:6" s="1" customFormat="1" ht="42.6" customHeight="1" x14ac:dyDescent="0.3">
      <c r="A53" s="10"/>
      <c r="B53" s="56" t="s">
        <v>75</v>
      </c>
      <c r="C53" s="57"/>
      <c r="D53" s="58"/>
      <c r="E53" s="16">
        <v>30609.599999999999</v>
      </c>
      <c r="F53" s="40">
        <v>29664.6</v>
      </c>
    </row>
    <row r="54" spans="1:6" s="27" customFormat="1" ht="44.4" customHeight="1" x14ac:dyDescent="0.3">
      <c r="A54" s="26"/>
      <c r="B54" s="81" t="s">
        <v>76</v>
      </c>
      <c r="C54" s="82"/>
      <c r="D54" s="83"/>
      <c r="E54" s="16">
        <v>5019.7</v>
      </c>
      <c r="F54" s="16">
        <v>5019.7</v>
      </c>
    </row>
    <row r="55" spans="1:6" s="27" customFormat="1" ht="43.8" customHeight="1" x14ac:dyDescent="0.3">
      <c r="A55" s="26"/>
      <c r="B55" s="81" t="s">
        <v>77</v>
      </c>
      <c r="C55" s="82"/>
      <c r="D55" s="83"/>
      <c r="E55" s="16">
        <v>787</v>
      </c>
      <c r="F55" s="16">
        <v>787</v>
      </c>
    </row>
    <row r="56" spans="1:6" s="27" customFormat="1" ht="57.6" customHeight="1" x14ac:dyDescent="0.3">
      <c r="A56" s="26"/>
      <c r="B56" s="81" t="s">
        <v>78</v>
      </c>
      <c r="C56" s="82"/>
      <c r="D56" s="83"/>
      <c r="E56" s="16">
        <v>960.6</v>
      </c>
      <c r="F56" s="16">
        <v>1012.7</v>
      </c>
    </row>
    <row r="57" spans="1:6" s="1" customFormat="1" ht="34.5" customHeight="1" x14ac:dyDescent="0.3">
      <c r="A57" s="25" t="s">
        <v>128</v>
      </c>
      <c r="B57" s="84" t="s">
        <v>79</v>
      </c>
      <c r="C57" s="85"/>
      <c r="D57" s="86"/>
      <c r="E57" s="13">
        <f>E58+E79+E80+E83+E85+E81+E82+E84</f>
        <v>1436106.4000000001</v>
      </c>
      <c r="F57" s="13">
        <f>F58+F79+F80+F83+F85+F81+F82+F84</f>
        <v>1433279.5000000002</v>
      </c>
    </row>
    <row r="58" spans="1:6" s="1" customFormat="1" ht="46.8" customHeight="1" x14ac:dyDescent="0.3">
      <c r="A58" s="10" t="s">
        <v>129</v>
      </c>
      <c r="B58" s="56" t="s">
        <v>80</v>
      </c>
      <c r="C58" s="57"/>
      <c r="D58" s="58"/>
      <c r="E58" s="11">
        <f>E60+E61+E62+E63+E64+E65+E66+E67+E68+E69+E70+E71+E72+E74+E75+E76+E77+E78+E59+E73</f>
        <v>1377564.0000000002</v>
      </c>
      <c r="F58" s="11">
        <f>F60+F61+F62+F63+F64+F65+F66+F67+F68+F69+F70+F71+F72+F74+F75+F76+F77+F78+F59+F73</f>
        <v>1381742.2000000002</v>
      </c>
    </row>
    <row r="59" spans="1:6" s="1" customFormat="1" ht="132" customHeight="1" x14ac:dyDescent="0.3">
      <c r="A59" s="10"/>
      <c r="B59" s="56" t="s">
        <v>81</v>
      </c>
      <c r="C59" s="57"/>
      <c r="D59" s="58"/>
      <c r="E59" s="16">
        <v>1179.3</v>
      </c>
      <c r="F59" s="40">
        <v>1179.3</v>
      </c>
    </row>
    <row r="60" spans="1:6" s="29" customFormat="1" ht="73.2" customHeight="1" x14ac:dyDescent="0.3">
      <c r="A60" s="28"/>
      <c r="B60" s="81" t="s">
        <v>82</v>
      </c>
      <c r="C60" s="82"/>
      <c r="D60" s="83"/>
      <c r="E60" s="16">
        <v>22965.1</v>
      </c>
      <c r="F60" s="42">
        <v>22965.1</v>
      </c>
    </row>
    <row r="61" spans="1:6" s="31" customFormat="1" ht="27.6" customHeight="1" x14ac:dyDescent="0.3">
      <c r="A61" s="30"/>
      <c r="B61" s="81" t="s">
        <v>83</v>
      </c>
      <c r="C61" s="82"/>
      <c r="D61" s="83"/>
      <c r="E61" s="16">
        <v>415.4</v>
      </c>
      <c r="F61" s="16">
        <v>415.4</v>
      </c>
    </row>
    <row r="62" spans="1:6" s="29" customFormat="1" ht="157.19999999999999" customHeight="1" x14ac:dyDescent="0.3">
      <c r="A62" s="28"/>
      <c r="B62" s="81" t="s">
        <v>84</v>
      </c>
      <c r="C62" s="82"/>
      <c r="D62" s="83"/>
      <c r="E62" s="16">
        <v>545857.80000000005</v>
      </c>
      <c r="F62" s="42">
        <v>545857.80000000005</v>
      </c>
    </row>
    <row r="63" spans="1:6" s="29" customFormat="1" ht="141" customHeight="1" x14ac:dyDescent="0.3">
      <c r="A63" s="28"/>
      <c r="B63" s="81" t="s">
        <v>85</v>
      </c>
      <c r="C63" s="82"/>
      <c r="D63" s="83"/>
      <c r="E63" s="16">
        <v>642454.4</v>
      </c>
      <c r="F63" s="42">
        <v>642454.4</v>
      </c>
    </row>
    <row r="64" spans="1:6" s="29" customFormat="1" ht="43.8" customHeight="1" x14ac:dyDescent="0.3">
      <c r="A64" s="28"/>
      <c r="B64" s="81" t="s">
        <v>86</v>
      </c>
      <c r="C64" s="82"/>
      <c r="D64" s="83"/>
      <c r="E64" s="16">
        <v>1375</v>
      </c>
      <c r="F64" s="42">
        <v>1375</v>
      </c>
    </row>
    <row r="65" spans="1:6" s="29" customFormat="1" ht="39" customHeight="1" x14ac:dyDescent="0.3">
      <c r="A65" s="28"/>
      <c r="B65" s="81" t="s">
        <v>87</v>
      </c>
      <c r="C65" s="82"/>
      <c r="D65" s="83"/>
      <c r="E65" s="16">
        <v>2862.3</v>
      </c>
      <c r="F65" s="42">
        <v>2862.3</v>
      </c>
    </row>
    <row r="66" spans="1:6" s="29" customFormat="1" ht="126.6" customHeight="1" x14ac:dyDescent="0.3">
      <c r="A66" s="28"/>
      <c r="B66" s="81" t="s">
        <v>88</v>
      </c>
      <c r="C66" s="82"/>
      <c r="D66" s="83"/>
      <c r="E66" s="16">
        <v>42048.1</v>
      </c>
      <c r="F66" s="42">
        <v>42048.1</v>
      </c>
    </row>
    <row r="67" spans="1:6" s="31" customFormat="1" ht="28.2" customHeight="1" x14ac:dyDescent="0.3">
      <c r="A67" s="30"/>
      <c r="B67" s="81" t="s">
        <v>89</v>
      </c>
      <c r="C67" s="82"/>
      <c r="D67" s="83"/>
      <c r="E67" s="16">
        <v>747.2</v>
      </c>
      <c r="F67" s="16">
        <v>747.2</v>
      </c>
    </row>
    <row r="68" spans="1:6" s="29" customFormat="1" ht="115.8" customHeight="1" x14ac:dyDescent="0.3">
      <c r="A68" s="28"/>
      <c r="B68" s="81" t="s">
        <v>90</v>
      </c>
      <c r="C68" s="82"/>
      <c r="D68" s="83"/>
      <c r="E68" s="16">
        <v>715.5</v>
      </c>
      <c r="F68" s="42">
        <v>715.5</v>
      </c>
    </row>
    <row r="69" spans="1:6" s="29" customFormat="1" ht="73.2" customHeight="1" x14ac:dyDescent="0.3">
      <c r="A69" s="28"/>
      <c r="B69" s="81" t="s">
        <v>91</v>
      </c>
      <c r="C69" s="82"/>
      <c r="D69" s="83"/>
      <c r="E69" s="16">
        <v>180</v>
      </c>
      <c r="F69" s="42">
        <v>180</v>
      </c>
    </row>
    <row r="70" spans="1:6" s="29" customFormat="1" ht="276.60000000000002" customHeight="1" x14ac:dyDescent="0.3">
      <c r="A70" s="28"/>
      <c r="B70" s="81" t="s">
        <v>92</v>
      </c>
      <c r="C70" s="82"/>
      <c r="D70" s="83"/>
      <c r="E70" s="16">
        <v>868.4</v>
      </c>
      <c r="F70" s="42">
        <v>868.4</v>
      </c>
    </row>
    <row r="71" spans="1:6" s="29" customFormat="1" ht="38.4" customHeight="1" x14ac:dyDescent="0.3">
      <c r="A71" s="28"/>
      <c r="B71" s="81" t="s">
        <v>93</v>
      </c>
      <c r="C71" s="82"/>
      <c r="D71" s="83"/>
      <c r="E71" s="16">
        <v>7446.9</v>
      </c>
      <c r="F71" s="42">
        <v>7446.9</v>
      </c>
    </row>
    <row r="72" spans="1:6" s="29" customFormat="1" ht="27.6" customHeight="1" x14ac:dyDescent="0.3">
      <c r="A72" s="28"/>
      <c r="B72" s="81" t="s">
        <v>94</v>
      </c>
      <c r="C72" s="82"/>
      <c r="D72" s="83"/>
      <c r="E72" s="16">
        <v>312</v>
      </c>
      <c r="F72" s="42">
        <v>312</v>
      </c>
    </row>
    <row r="73" spans="1:6" s="31" customFormat="1" ht="72" customHeight="1" x14ac:dyDescent="0.3">
      <c r="A73" s="30"/>
      <c r="B73" s="81" t="s">
        <v>95</v>
      </c>
      <c r="C73" s="82"/>
      <c r="D73" s="83"/>
      <c r="E73" s="11">
        <v>91.5</v>
      </c>
      <c r="F73" s="16">
        <v>91.5</v>
      </c>
    </row>
    <row r="74" spans="1:6" s="27" customFormat="1" ht="28.2" customHeight="1" x14ac:dyDescent="0.3">
      <c r="A74" s="26"/>
      <c r="B74" s="81" t="s">
        <v>96</v>
      </c>
      <c r="C74" s="82"/>
      <c r="D74" s="83"/>
      <c r="E74" s="11">
        <v>3480.6</v>
      </c>
      <c r="F74" s="16">
        <v>3480.6</v>
      </c>
    </row>
    <row r="75" spans="1:6" s="31" customFormat="1" ht="107.4" customHeight="1" x14ac:dyDescent="0.3">
      <c r="A75" s="30"/>
      <c r="B75" s="81" t="s">
        <v>97</v>
      </c>
      <c r="C75" s="82"/>
      <c r="D75" s="83"/>
      <c r="E75" s="11">
        <v>1150</v>
      </c>
      <c r="F75" s="16">
        <v>1150</v>
      </c>
    </row>
    <row r="76" spans="1:6" s="27" customFormat="1" ht="55.8" customHeight="1" x14ac:dyDescent="0.3">
      <c r="A76" s="26"/>
      <c r="B76" s="81" t="s">
        <v>98</v>
      </c>
      <c r="C76" s="82"/>
      <c r="D76" s="83"/>
      <c r="E76" s="11">
        <v>102248.8</v>
      </c>
      <c r="F76" s="16">
        <v>106427</v>
      </c>
    </row>
    <row r="77" spans="1:6" s="31" customFormat="1" ht="44.4" customHeight="1" x14ac:dyDescent="0.3">
      <c r="A77" s="30"/>
      <c r="B77" s="81" t="s">
        <v>99</v>
      </c>
      <c r="C77" s="82"/>
      <c r="D77" s="83"/>
      <c r="E77" s="11">
        <v>965.7</v>
      </c>
      <c r="F77" s="16">
        <v>965.7</v>
      </c>
    </row>
    <row r="78" spans="1:6" s="29" customFormat="1" ht="114.6" customHeight="1" x14ac:dyDescent="0.3">
      <c r="A78" s="28"/>
      <c r="B78" s="81" t="s">
        <v>100</v>
      </c>
      <c r="C78" s="82"/>
      <c r="D78" s="83"/>
      <c r="E78" s="16">
        <v>200</v>
      </c>
      <c r="F78" s="42">
        <v>200</v>
      </c>
    </row>
    <row r="79" spans="1:6" s="33" customFormat="1" ht="57.6" customHeight="1" x14ac:dyDescent="0.3">
      <c r="A79" s="32" t="s">
        <v>138</v>
      </c>
      <c r="B79" s="81" t="s">
        <v>101</v>
      </c>
      <c r="C79" s="82"/>
      <c r="D79" s="83"/>
      <c r="E79" s="16">
        <v>26840.799999999999</v>
      </c>
      <c r="F79" s="42">
        <v>26840.799999999999</v>
      </c>
    </row>
    <row r="80" spans="1:6" s="1" customFormat="1" ht="74.400000000000006" customHeight="1" x14ac:dyDescent="0.3">
      <c r="A80" s="10" t="s">
        <v>139</v>
      </c>
      <c r="B80" s="81" t="s">
        <v>102</v>
      </c>
      <c r="C80" s="82"/>
      <c r="D80" s="83"/>
      <c r="E80" s="16">
        <v>22378.3</v>
      </c>
      <c r="F80" s="40">
        <v>21631</v>
      </c>
    </row>
    <row r="81" spans="1:6" s="1" customFormat="1" ht="74.400000000000006" customHeight="1" x14ac:dyDescent="0.3">
      <c r="A81" s="10" t="s">
        <v>137</v>
      </c>
      <c r="B81" s="81" t="s">
        <v>103</v>
      </c>
      <c r="C81" s="82"/>
      <c r="D81" s="83"/>
      <c r="E81" s="16">
        <v>14.3</v>
      </c>
      <c r="F81" s="40">
        <v>0</v>
      </c>
    </row>
    <row r="82" spans="1:6" s="1" customFormat="1" ht="86.4" customHeight="1" x14ac:dyDescent="0.3">
      <c r="A82" s="10" t="s">
        <v>136</v>
      </c>
      <c r="B82" s="81" t="s">
        <v>104</v>
      </c>
      <c r="C82" s="82"/>
      <c r="D82" s="83"/>
      <c r="E82" s="16">
        <v>3040.2</v>
      </c>
      <c r="F82" s="40">
        <v>2018</v>
      </c>
    </row>
    <row r="83" spans="1:6" s="34" customFormat="1" ht="60" customHeight="1" x14ac:dyDescent="0.3">
      <c r="A83" s="19" t="s">
        <v>135</v>
      </c>
      <c r="B83" s="77" t="s">
        <v>105</v>
      </c>
      <c r="C83" s="78"/>
      <c r="D83" s="79"/>
      <c r="E83" s="11">
        <v>291.39999999999998</v>
      </c>
      <c r="F83" s="41">
        <v>0</v>
      </c>
    </row>
    <row r="84" spans="1:6" s="34" customFormat="1" ht="82.2" customHeight="1" x14ac:dyDescent="0.3">
      <c r="A84" s="19" t="s">
        <v>130</v>
      </c>
      <c r="B84" s="77" t="s">
        <v>119</v>
      </c>
      <c r="C84" s="78"/>
      <c r="D84" s="79"/>
      <c r="E84" s="11">
        <v>1411.9</v>
      </c>
      <c r="F84" s="41">
        <v>1047.5</v>
      </c>
    </row>
    <row r="85" spans="1:6" s="1" customFormat="1" ht="48" customHeight="1" x14ac:dyDescent="0.3">
      <c r="A85" s="19" t="s">
        <v>131</v>
      </c>
      <c r="B85" s="77" t="s">
        <v>106</v>
      </c>
      <c r="C85" s="78"/>
      <c r="D85" s="79"/>
      <c r="E85" s="11">
        <v>4565.5</v>
      </c>
      <c r="F85" s="40">
        <v>0</v>
      </c>
    </row>
    <row r="86" spans="1:6" s="34" customFormat="1" ht="23.4" customHeight="1" x14ac:dyDescent="0.3">
      <c r="A86" s="25" t="s">
        <v>132</v>
      </c>
      <c r="B86" s="84" t="s">
        <v>107</v>
      </c>
      <c r="C86" s="85"/>
      <c r="D86" s="86"/>
      <c r="E86" s="13">
        <f>E87+E91</f>
        <v>10590.4</v>
      </c>
      <c r="F86" s="13">
        <f>F87+F91</f>
        <v>10590.4</v>
      </c>
    </row>
    <row r="87" spans="1:6" s="34" customFormat="1" ht="85.8" customHeight="1" x14ac:dyDescent="0.3">
      <c r="A87" s="19" t="s">
        <v>133</v>
      </c>
      <c r="B87" s="77" t="s">
        <v>108</v>
      </c>
      <c r="C87" s="78"/>
      <c r="D87" s="79"/>
      <c r="E87" s="16">
        <f>E88+E89+E90</f>
        <v>9743.4</v>
      </c>
      <c r="F87" s="16">
        <f>F88+F89+F90</f>
        <v>9743.4</v>
      </c>
    </row>
    <row r="88" spans="1:6" s="34" customFormat="1" ht="42" customHeight="1" x14ac:dyDescent="0.3">
      <c r="A88" s="19"/>
      <c r="B88" s="77" t="s">
        <v>109</v>
      </c>
      <c r="C88" s="78"/>
      <c r="D88" s="79"/>
      <c r="E88" s="16">
        <v>7546.4</v>
      </c>
      <c r="F88" s="16">
        <v>7546.4</v>
      </c>
    </row>
    <row r="89" spans="1:6" s="34" customFormat="1" ht="45.6" customHeight="1" x14ac:dyDescent="0.3">
      <c r="A89" s="19"/>
      <c r="B89" s="81" t="s">
        <v>110</v>
      </c>
      <c r="C89" s="82"/>
      <c r="D89" s="83"/>
      <c r="E89" s="16">
        <v>929.9</v>
      </c>
      <c r="F89" s="16">
        <v>929.9</v>
      </c>
    </row>
    <row r="90" spans="1:6" s="34" customFormat="1" ht="48.6" customHeight="1" x14ac:dyDescent="0.3">
      <c r="A90" s="19"/>
      <c r="B90" s="90" t="s">
        <v>111</v>
      </c>
      <c r="C90" s="90"/>
      <c r="D90" s="90"/>
      <c r="E90" s="16">
        <v>1267.0999999999999</v>
      </c>
      <c r="F90" s="16">
        <v>1267.0999999999999</v>
      </c>
    </row>
    <row r="91" spans="1:6" s="1" customFormat="1" ht="81" customHeight="1" x14ac:dyDescent="0.3">
      <c r="A91" s="10" t="s">
        <v>134</v>
      </c>
      <c r="B91" s="56" t="s">
        <v>112</v>
      </c>
      <c r="C91" s="57"/>
      <c r="D91" s="58"/>
      <c r="E91" s="16">
        <f>E92</f>
        <v>847</v>
      </c>
      <c r="F91" s="16">
        <f>F92</f>
        <v>847</v>
      </c>
    </row>
    <row r="92" spans="1:6" s="1" customFormat="1" ht="67.2" customHeight="1" x14ac:dyDescent="0.3">
      <c r="A92" s="35"/>
      <c r="B92" s="80" t="s">
        <v>113</v>
      </c>
      <c r="C92" s="80"/>
      <c r="D92" s="80"/>
      <c r="E92" s="11">
        <v>847</v>
      </c>
      <c r="F92" s="40">
        <v>847</v>
      </c>
    </row>
    <row r="93" spans="1:6" ht="22.8" customHeight="1" x14ac:dyDescent="0.3">
      <c r="A93" s="36"/>
      <c r="B93" s="87" t="s">
        <v>114</v>
      </c>
      <c r="C93" s="88"/>
      <c r="D93" s="89"/>
      <c r="E93" s="13">
        <f>E14+E43</f>
        <v>2543398.7000000002</v>
      </c>
      <c r="F93" s="13">
        <f>F14+F43</f>
        <v>2575056.5</v>
      </c>
    </row>
  </sheetData>
  <mergeCells count="90">
    <mergeCell ref="B82:D82"/>
    <mergeCell ref="B71:D71"/>
    <mergeCell ref="B72:D72"/>
    <mergeCell ref="B73:D73"/>
    <mergeCell ref="B90:D90"/>
    <mergeCell ref="B75:D75"/>
    <mergeCell ref="B76:D76"/>
    <mergeCell ref="B77:D77"/>
    <mergeCell ref="B78:D78"/>
    <mergeCell ref="B74:D74"/>
    <mergeCell ref="B79:D79"/>
    <mergeCell ref="B80:D80"/>
    <mergeCell ref="B81:D81"/>
    <mergeCell ref="B91:D91"/>
    <mergeCell ref="B92:D92"/>
    <mergeCell ref="B93:D93"/>
    <mergeCell ref="B83:D83"/>
    <mergeCell ref="B85:D85"/>
    <mergeCell ref="B86:D86"/>
    <mergeCell ref="B87:D87"/>
    <mergeCell ref="B88:D88"/>
    <mergeCell ref="B89:D89"/>
    <mergeCell ref="B84:D84"/>
    <mergeCell ref="B70:D70"/>
    <mergeCell ref="B59:D59"/>
    <mergeCell ref="B60:D60"/>
    <mergeCell ref="B61:D61"/>
    <mergeCell ref="B62:D62"/>
    <mergeCell ref="B63:D63"/>
    <mergeCell ref="B64:D64"/>
    <mergeCell ref="B65:D65"/>
    <mergeCell ref="B66:D66"/>
    <mergeCell ref="B67:D67"/>
    <mergeCell ref="B68:D68"/>
    <mergeCell ref="B69:D69"/>
    <mergeCell ref="B58:D58"/>
    <mergeCell ref="B48:D48"/>
    <mergeCell ref="B49:D49"/>
    <mergeCell ref="B50:D50"/>
    <mergeCell ref="B52:D52"/>
    <mergeCell ref="B53:D53"/>
    <mergeCell ref="B54:D54"/>
    <mergeCell ref="B55:D55"/>
    <mergeCell ref="B56:D56"/>
    <mergeCell ref="B57:D57"/>
    <mergeCell ref="B51:D51"/>
    <mergeCell ref="B47:D47"/>
    <mergeCell ref="B36:D36"/>
    <mergeCell ref="B37:D37"/>
    <mergeCell ref="B38:D38"/>
    <mergeCell ref="B39:D39"/>
    <mergeCell ref="B40:D40"/>
    <mergeCell ref="B41:D41"/>
    <mergeCell ref="B42:D42"/>
    <mergeCell ref="B43:D43"/>
    <mergeCell ref="B44:D44"/>
    <mergeCell ref="B45:D45"/>
    <mergeCell ref="B46:D46"/>
    <mergeCell ref="B35:D35"/>
    <mergeCell ref="B24:D24"/>
    <mergeCell ref="B25:D25"/>
    <mergeCell ref="B26:D26"/>
    <mergeCell ref="B27:D27"/>
    <mergeCell ref="B28:D28"/>
    <mergeCell ref="B29:D29"/>
    <mergeCell ref="B30:D30"/>
    <mergeCell ref="B31:D31"/>
    <mergeCell ref="B32:D32"/>
    <mergeCell ref="B33:D33"/>
    <mergeCell ref="B34:D34"/>
    <mergeCell ref="B23:D23"/>
    <mergeCell ref="B13:D13"/>
    <mergeCell ref="B14:D14"/>
    <mergeCell ref="B15:D15"/>
    <mergeCell ref="B17:D17"/>
    <mergeCell ref="B18:D18"/>
    <mergeCell ref="B19:D19"/>
    <mergeCell ref="B20:D20"/>
    <mergeCell ref="B21:D21"/>
    <mergeCell ref="B22:D22"/>
    <mergeCell ref="D1:F1"/>
    <mergeCell ref="D2:F2"/>
    <mergeCell ref="D3:F3"/>
    <mergeCell ref="D4:F4"/>
    <mergeCell ref="D5:F5"/>
    <mergeCell ref="E11:F11"/>
    <mergeCell ref="A8:F9"/>
    <mergeCell ref="A11:A12"/>
    <mergeCell ref="B11:D12"/>
    <mergeCell ref="D6:F6"/>
  </mergeCells>
  <printOptions horizontalCentered="1"/>
  <pageMargins left="1.1023622047244095" right="0.9055118110236221" top="0.78740157480314965" bottom="0.78740157480314965" header="0.31496062992125984" footer="0.31496062992125984"/>
  <pageSetup paperSize="9" scale="68" firstPageNumber="18" fitToHeight="10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2018-12-05T08:58:06Z</cp:lastPrinted>
  <dcterms:created xsi:type="dcterms:W3CDTF">2018-10-31T10:59:41Z</dcterms:created>
  <dcterms:modified xsi:type="dcterms:W3CDTF">2018-12-05T08:58:08Z</dcterms:modified>
</cp:coreProperties>
</file>